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모바일" sheetId="6" r:id="rId2"/>
    <sheet name="문화상품권" sheetId="5" r:id="rId3"/>
  </sheets>
  <definedNames>
    <definedName name="_xlnm._FilterDatabase" localSheetId="1" hidden="1">모바일!$A$5:$O$5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25" i="3" l="1"/>
  <c r="L25" i="3"/>
  <c r="K25" i="3"/>
  <c r="I25" i="3"/>
  <c r="H25" i="3"/>
  <c r="I24" i="3"/>
  <c r="M21" i="3"/>
  <c r="M22" i="3" s="1"/>
  <c r="M23" i="3" s="1"/>
  <c r="M24" i="3" s="1"/>
  <c r="N21" i="3"/>
  <c r="N22" i="3" s="1"/>
  <c r="N23" i="3" s="1"/>
  <c r="N24" i="3" s="1"/>
  <c r="I21" i="3"/>
  <c r="N8" i="6"/>
  <c r="M8" i="6"/>
  <c r="N7" i="6"/>
  <c r="M7" i="6"/>
  <c r="N6" i="6"/>
  <c r="M6" i="6"/>
  <c r="M7" i="3"/>
  <c r="L9" i="6" l="1"/>
  <c r="K9" i="6"/>
  <c r="H9" i="6"/>
  <c r="M9" i="6" l="1"/>
  <c r="I9" i="6"/>
  <c r="N9" i="6" s="1"/>
  <c r="I20" i="3"/>
  <c r="I19" i="3"/>
  <c r="M25" i="3" l="1"/>
  <c r="I6" i="3"/>
  <c r="I12" i="3"/>
  <c r="I14" i="3"/>
  <c r="I17" i="3"/>
  <c r="L7" i="5" l="1"/>
  <c r="K7" i="5"/>
  <c r="M7" i="5" s="1"/>
  <c r="H7" i="5"/>
  <c r="M6" i="5"/>
  <c r="I6" i="5"/>
  <c r="I7" i="5" s="1"/>
  <c r="N7" i="5" s="1"/>
  <c r="N6" i="5" l="1"/>
  <c r="M6" i="3" l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N6" i="3" l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</calcChain>
</file>

<file path=xl/sharedStrings.xml><?xml version="1.0" encoding="utf-8"?>
<sst xmlns="http://schemas.openxmlformats.org/spreadsheetml/2006/main" count="203" uniqueCount="93">
  <si>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</si>
  <si>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</si>
  <si>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</si>
  <si>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</si>
  <si>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</si>
  <si>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</si>
  <si>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</si>
  <si>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</si>
  <si>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</si>
  <si>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</si>
  <si>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</si>
  <si>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</si>
  <si>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</si>
  <si>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</si>
  <si>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</si>
  <si>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</si>
  <si>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</si>
  <si>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</si>
  <si>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</si>
  <si>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</si>
  <si>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</si>
  <si>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</si>
  <si>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</si>
  <si>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</si>
  <si>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</si>
  <si>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</si>
  <si>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</si>
  <si>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</si>
  <si>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</si>
  <si>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</si>
  <si>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</si>
  <si>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</si>
  <si>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</si>
  <si>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</si>
  <si>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</si>
  <si>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</si>
  <si>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</si>
  <si>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</si>
  <si>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</si>
  <si>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</si>
  <si>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</si>
  <si>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</si>
  <si>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</si>
  <si>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</si>
  <si>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</si>
  <si>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</si>
  <si>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</si>
  <si>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</si>
  <si>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2021.03.09</t>
    <phoneticPr fontId="3" type="noConversion"/>
  </si>
  <si>
    <t>2021년도 구매</t>
    <phoneticPr fontId="3" type="noConversion"/>
  </si>
  <si>
    <t>2021.04.27</t>
    <phoneticPr fontId="3" type="noConversion"/>
  </si>
  <si>
    <t>경영지원처</t>
    <phoneticPr fontId="3" type="noConversion"/>
  </si>
  <si>
    <t>사회봉사단기금예수금</t>
    <phoneticPr fontId="3" type="noConversion"/>
  </si>
  <si>
    <t>사회공헌 기부금 지급</t>
    <phoneticPr fontId="3" type="noConversion"/>
  </si>
  <si>
    <t>2021.04.28</t>
    <phoneticPr fontId="3" type="noConversion"/>
  </si>
  <si>
    <t>리스크준법실</t>
    <phoneticPr fontId="3" type="noConversion"/>
  </si>
  <si>
    <t>윤리퀴즈 우수부서 포상</t>
    <phoneticPr fontId="3" type="noConversion"/>
  </si>
  <si>
    <t>온누리</t>
    <phoneticPr fontId="3" type="noConversion"/>
  </si>
  <si>
    <t>2021.06.07</t>
    <phoneticPr fontId="3" type="noConversion"/>
  </si>
  <si>
    <t>경영지원처</t>
    <phoneticPr fontId="3" type="noConversion"/>
  </si>
  <si>
    <t>경영전략회의 우수부서 포상</t>
    <phoneticPr fontId="3" type="noConversion"/>
  </si>
  <si>
    <t>2021.06.09</t>
    <phoneticPr fontId="3" type="noConversion"/>
  </si>
  <si>
    <t>21년도 1차 경영전략회의 우수부서 포상</t>
    <phoneticPr fontId="3" type="noConversion"/>
  </si>
  <si>
    <t>2021.06.14</t>
    <phoneticPr fontId="3" type="noConversion"/>
  </si>
  <si>
    <t>경:급여성복리비</t>
    <phoneticPr fontId="3" type="noConversion"/>
  </si>
  <si>
    <t>제28주년 창림기념일 격려품</t>
    <phoneticPr fontId="3" type="noConversion"/>
  </si>
  <si>
    <t>온누리</t>
    <phoneticPr fontId="3" type="noConversion"/>
  </si>
  <si>
    <t>2021.07.01</t>
    <phoneticPr fontId="3" type="noConversion"/>
  </si>
  <si>
    <t>2020년 고객만족도 우수부서 포상</t>
    <phoneticPr fontId="3" type="noConversion"/>
  </si>
  <si>
    <t>2021.07.13</t>
    <phoneticPr fontId="3" type="noConversion"/>
  </si>
  <si>
    <t>2021.07.15</t>
    <phoneticPr fontId="3" type="noConversion"/>
  </si>
  <si>
    <t>(2021.09.30. 기준)</t>
    <phoneticPr fontId="3" type="noConversion"/>
  </si>
  <si>
    <t>상품권 구매 및 사용내역(모바일)</t>
    <phoneticPr fontId="3" type="noConversion"/>
  </si>
  <si>
    <t>성과재무처</t>
    <phoneticPr fontId="3" type="noConversion"/>
  </si>
  <si>
    <t>2021년 대국민혁신아이디어 공모전 참가상</t>
    <phoneticPr fontId="3" type="noConversion"/>
  </si>
  <si>
    <t>2020년 감사사례집 우수독후감 포상</t>
    <phoneticPr fontId="3" type="noConversion"/>
  </si>
  <si>
    <t>제1회 HUG골든벨 우수자 및 참여자 포상</t>
    <phoneticPr fontId="3" type="noConversion"/>
  </si>
  <si>
    <t>모바일</t>
    <phoneticPr fontId="3" type="noConversion"/>
  </si>
  <si>
    <t>2021.08.18</t>
    <phoneticPr fontId="3" type="noConversion"/>
  </si>
  <si>
    <t>2021.08.13</t>
    <phoneticPr fontId="3" type="noConversion"/>
  </si>
  <si>
    <t>2021.08.23</t>
    <phoneticPr fontId="3" type="noConversion"/>
  </si>
  <si>
    <t>2021.08.19</t>
    <phoneticPr fontId="3" type="noConversion"/>
  </si>
  <si>
    <t>2021.08.24</t>
    <phoneticPr fontId="3" type="noConversion"/>
  </si>
  <si>
    <t>상품권</t>
    <phoneticPr fontId="3" type="noConversion"/>
  </si>
  <si>
    <t>온누리상품권 구매</t>
    <phoneticPr fontId="3" type="noConversion"/>
  </si>
  <si>
    <t>2021.09.14</t>
    <phoneticPr fontId="3" type="noConversion"/>
  </si>
  <si>
    <t>전사 경영전략회의 2차</t>
    <phoneticPr fontId="3" type="noConversion"/>
  </si>
  <si>
    <t>온누리</t>
    <phoneticPr fontId="3" type="noConversion"/>
  </si>
  <si>
    <t>2021.09.16</t>
    <phoneticPr fontId="3" type="noConversion"/>
  </si>
  <si>
    <t>보증이행처</t>
    <phoneticPr fontId="3" type="noConversion"/>
  </si>
  <si>
    <t>챗봇 관련 공모전포상</t>
    <phoneticPr fontId="3" type="noConversion"/>
  </si>
  <si>
    <t>HUG-YOU 캠페인 포상</t>
    <phoneticPr fontId="3" type="noConversion"/>
  </si>
  <si>
    <t>2021.09.28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</si>
</sst>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7.25" x14ac:dyDescent="0.3">
      <c r="A2" s="38" t="s">
        <v>71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17.25" thickBot="1" x14ac:dyDescent="0.35">
      <c r="A3" s="5"/>
      <c r="B3" s="5"/>
      <c r="C3" s="3"/>
      <c r="G3" s="39" t="s">
        <v>0</v>
      </c>
      <c r="H3" s="39"/>
      <c r="I3" s="39"/>
      <c r="J3" s="39"/>
      <c r="K3" s="39"/>
      <c r="L3" s="39"/>
      <c r="M3" s="39"/>
      <c r="N3" s="39"/>
      <c r="O3" s="39"/>
    </row>
    <row r="4" spans="1:15" ht="23.25" customHeight="1" x14ac:dyDescent="0.3">
      <c r="A4" s="40" t="s">
        <v>1</v>
      </c>
      <c r="B4" s="34" t="s">
        <v>2</v>
      </c>
      <c r="C4" s="34" t="s">
        <v>14</v>
      </c>
      <c r="D4" s="34" t="s">
        <v>17</v>
      </c>
      <c r="E4" s="34" t="s">
        <v>3</v>
      </c>
      <c r="F4" s="43" t="s">
        <v>4</v>
      </c>
      <c r="G4" s="43"/>
      <c r="H4" s="43"/>
      <c r="I4" s="43"/>
      <c r="J4" s="43" t="s">
        <v>5</v>
      </c>
      <c r="K4" s="43"/>
      <c r="L4" s="43"/>
      <c r="M4" s="34" t="s">
        <v>6</v>
      </c>
      <c r="N4" s="34"/>
      <c r="O4" s="35" t="s">
        <v>7</v>
      </c>
    </row>
    <row r="5" spans="1:15" ht="23.25" customHeight="1" x14ac:dyDescent="0.3">
      <c r="A5" s="41"/>
      <c r="B5" s="42"/>
      <c r="C5" s="42"/>
      <c r="D5" s="42"/>
      <c r="E5" s="42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6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20">
        <v>10000</v>
      </c>
      <c r="H6" s="20">
        <v>410</v>
      </c>
      <c r="I6" s="21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29</v>
      </c>
      <c r="K7" s="20">
        <v>290</v>
      </c>
      <c r="L7" s="20">
        <v>2900000</v>
      </c>
      <c r="M7" s="20">
        <f>M6-K7+H7</f>
        <v>120</v>
      </c>
      <c r="N7" s="20">
        <f t="shared" ref="M7:N10" si="0">N6-L7+I7</f>
        <v>1200000</v>
      </c>
      <c r="O7" s="12"/>
    </row>
    <row r="8" spans="1:15" x14ac:dyDescent="0.3">
      <c r="A8" s="23">
        <v>3</v>
      </c>
      <c r="B8" s="17" t="s">
        <v>33</v>
      </c>
      <c r="C8" s="18" t="s">
        <v>34</v>
      </c>
      <c r="D8" s="24" t="s">
        <v>35</v>
      </c>
      <c r="E8" s="24" t="s">
        <v>32</v>
      </c>
      <c r="F8" s="25" t="s">
        <v>36</v>
      </c>
      <c r="G8" s="28">
        <v>10000</v>
      </c>
      <c r="H8" s="21">
        <v>880</v>
      </c>
      <c r="I8" s="21">
        <v>8800000</v>
      </c>
      <c r="J8" s="13" t="s">
        <v>16</v>
      </c>
      <c r="K8" s="20">
        <v>0</v>
      </c>
      <c r="L8" s="20">
        <v>0</v>
      </c>
      <c r="M8" s="20">
        <f>M7-K8+H8</f>
        <v>1000</v>
      </c>
      <c r="N8" s="20">
        <f t="shared" si="0"/>
        <v>10000000</v>
      </c>
      <c r="O8" s="12"/>
    </row>
    <row r="9" spans="1:15" x14ac:dyDescent="0.3">
      <c r="A9" s="23">
        <v>4</v>
      </c>
      <c r="B9" s="17" t="s">
        <v>30</v>
      </c>
      <c r="C9" s="18" t="s">
        <v>27</v>
      </c>
      <c r="D9" s="24" t="s">
        <v>31</v>
      </c>
      <c r="E9" s="24" t="s">
        <v>32</v>
      </c>
      <c r="F9" s="13" t="s">
        <v>16</v>
      </c>
      <c r="G9" s="26">
        <v>0</v>
      </c>
      <c r="H9" s="20">
        <v>0</v>
      </c>
      <c r="I9" s="20">
        <v>0</v>
      </c>
      <c r="J9" s="25" t="s">
        <v>36</v>
      </c>
      <c r="K9" s="21">
        <v>380</v>
      </c>
      <c r="L9" s="21">
        <v>3800000</v>
      </c>
      <c r="M9" s="20">
        <f t="shared" si="0"/>
        <v>620</v>
      </c>
      <c r="N9" s="20">
        <f t="shared" si="0"/>
        <v>6200000</v>
      </c>
      <c r="O9" s="12"/>
    </row>
    <row r="10" spans="1:15" x14ac:dyDescent="0.3">
      <c r="A10" s="23">
        <v>5</v>
      </c>
      <c r="B10" s="17" t="s">
        <v>30</v>
      </c>
      <c r="C10" s="18" t="s">
        <v>27</v>
      </c>
      <c r="D10" s="24" t="s">
        <v>37</v>
      </c>
      <c r="E10" s="24" t="s">
        <v>32</v>
      </c>
      <c r="F10" s="13" t="s">
        <v>16</v>
      </c>
      <c r="G10" s="26">
        <v>0</v>
      </c>
      <c r="H10" s="20">
        <v>0</v>
      </c>
      <c r="I10" s="20">
        <v>0</v>
      </c>
      <c r="J10" s="25" t="s">
        <v>36</v>
      </c>
      <c r="K10" s="21">
        <v>400</v>
      </c>
      <c r="L10" s="21">
        <v>4000000</v>
      </c>
      <c r="M10" s="20">
        <f t="shared" si="0"/>
        <v>220</v>
      </c>
      <c r="N10" s="20">
        <f t="shared" si="0"/>
        <v>2200000</v>
      </c>
      <c r="O10" s="12"/>
    </row>
    <row r="11" spans="1:15" x14ac:dyDescent="0.3">
      <c r="A11" s="23">
        <v>6</v>
      </c>
      <c r="B11" s="17" t="s">
        <v>38</v>
      </c>
      <c r="C11" s="18" t="s">
        <v>39</v>
      </c>
      <c r="D11" s="24" t="s">
        <v>40</v>
      </c>
      <c r="E11" s="24" t="s">
        <v>19</v>
      </c>
      <c r="F11" s="13" t="s">
        <v>16</v>
      </c>
      <c r="G11" s="26">
        <v>0</v>
      </c>
      <c r="H11" s="20">
        <v>0</v>
      </c>
      <c r="I11" s="20">
        <v>0</v>
      </c>
      <c r="J11" s="25" t="s">
        <v>41</v>
      </c>
      <c r="K11" s="21">
        <v>45</v>
      </c>
      <c r="L11" s="21">
        <v>450000</v>
      </c>
      <c r="M11" s="20">
        <f t="shared" ref="M11:N17" si="1">M10-K11+H11</f>
        <v>175</v>
      </c>
      <c r="N11" s="20">
        <f t="shared" si="1"/>
        <v>1750000</v>
      </c>
      <c r="O11" s="12"/>
    </row>
    <row r="12" spans="1:15" x14ac:dyDescent="0.3">
      <c r="A12" s="23">
        <v>7</v>
      </c>
      <c r="B12" s="17" t="s">
        <v>33</v>
      </c>
      <c r="C12" s="18" t="s">
        <v>34</v>
      </c>
      <c r="D12" s="24" t="s">
        <v>42</v>
      </c>
      <c r="E12" s="24" t="s">
        <v>19</v>
      </c>
      <c r="F12" s="25" t="s">
        <v>43</v>
      </c>
      <c r="G12" s="28">
        <v>10000</v>
      </c>
      <c r="H12" s="21">
        <v>480</v>
      </c>
      <c r="I12" s="21">
        <f>G12*H12</f>
        <v>4800000</v>
      </c>
      <c r="J12" s="13" t="s">
        <v>16</v>
      </c>
      <c r="K12" s="20">
        <v>0</v>
      </c>
      <c r="L12" s="20">
        <v>0</v>
      </c>
      <c r="M12" s="20">
        <f t="shared" si="1"/>
        <v>655</v>
      </c>
      <c r="N12" s="20">
        <f t="shared" si="1"/>
        <v>6550000</v>
      </c>
      <c r="O12" s="12"/>
    </row>
    <row r="13" spans="1:15" x14ac:dyDescent="0.3">
      <c r="A13" s="23">
        <v>8</v>
      </c>
      <c r="B13" s="17" t="s">
        <v>44</v>
      </c>
      <c r="C13" s="18" t="s">
        <v>45</v>
      </c>
      <c r="D13" s="24" t="s">
        <v>46</v>
      </c>
      <c r="E13" s="24" t="s">
        <v>47</v>
      </c>
      <c r="F13" s="13" t="s">
        <v>16</v>
      </c>
      <c r="G13" s="26">
        <v>0</v>
      </c>
      <c r="H13" s="20">
        <v>0</v>
      </c>
      <c r="I13" s="20">
        <v>0</v>
      </c>
      <c r="J13" s="25" t="s">
        <v>48</v>
      </c>
      <c r="K13" s="21">
        <v>480</v>
      </c>
      <c r="L13" s="21">
        <v>4800000</v>
      </c>
      <c r="M13" s="20">
        <f t="shared" si="1"/>
        <v>175</v>
      </c>
      <c r="N13" s="20">
        <f t="shared" si="1"/>
        <v>1750000</v>
      </c>
      <c r="O13" s="12"/>
    </row>
    <row r="14" spans="1:15" x14ac:dyDescent="0.3">
      <c r="A14" s="23">
        <v>9</v>
      </c>
      <c r="B14" s="17" t="s">
        <v>33</v>
      </c>
      <c r="C14" s="18" t="s">
        <v>34</v>
      </c>
      <c r="D14" s="24" t="s">
        <v>49</v>
      </c>
      <c r="E14" s="24" t="s">
        <v>19</v>
      </c>
      <c r="F14" s="25" t="s">
        <v>50</v>
      </c>
      <c r="G14" s="28">
        <v>10000</v>
      </c>
      <c r="H14" s="21">
        <v>1000</v>
      </c>
      <c r="I14" s="21">
        <f>G14*H14</f>
        <v>10000000</v>
      </c>
      <c r="J14" s="13" t="s">
        <v>16</v>
      </c>
      <c r="K14" s="20">
        <v>0</v>
      </c>
      <c r="L14" s="20">
        <v>0</v>
      </c>
      <c r="M14" s="20">
        <f t="shared" si="1"/>
        <v>1175</v>
      </c>
      <c r="N14" s="20">
        <f t="shared" si="1"/>
        <v>11750000</v>
      </c>
      <c r="O14" s="12"/>
    </row>
    <row r="15" spans="1:15" x14ac:dyDescent="0.3">
      <c r="A15" s="23">
        <v>10</v>
      </c>
      <c r="B15" s="17" t="s">
        <v>51</v>
      </c>
      <c r="C15" s="18" t="s">
        <v>52</v>
      </c>
      <c r="D15" s="24" t="s">
        <v>53</v>
      </c>
      <c r="E15" s="24" t="s">
        <v>19</v>
      </c>
      <c r="F15" s="13" t="s">
        <v>16</v>
      </c>
      <c r="G15" s="26">
        <v>0</v>
      </c>
      <c r="H15" s="20">
        <v>0</v>
      </c>
      <c r="I15" s="20">
        <v>0</v>
      </c>
      <c r="J15" s="25" t="s">
        <v>54</v>
      </c>
      <c r="K15" s="21">
        <v>1000</v>
      </c>
      <c r="L15" s="21">
        <v>10000000</v>
      </c>
      <c r="M15" s="20">
        <f t="shared" si="1"/>
        <v>175</v>
      </c>
      <c r="N15" s="20">
        <f t="shared" si="1"/>
        <v>1750000</v>
      </c>
      <c r="O15" s="12"/>
    </row>
    <row r="16" spans="1:15" x14ac:dyDescent="0.3">
      <c r="A16" s="23">
        <v>11</v>
      </c>
      <c r="B16" s="17" t="s">
        <v>55</v>
      </c>
      <c r="C16" s="18" t="s">
        <v>45</v>
      </c>
      <c r="D16" s="24" t="s">
        <v>56</v>
      </c>
      <c r="E16" s="24" t="s">
        <v>57</v>
      </c>
      <c r="F16" s="13" t="s">
        <v>16</v>
      </c>
      <c r="G16" s="26">
        <v>0</v>
      </c>
      <c r="H16" s="20">
        <v>0</v>
      </c>
      <c r="I16" s="20">
        <v>0</v>
      </c>
      <c r="J16" s="25" t="s">
        <v>58</v>
      </c>
      <c r="K16" s="21">
        <v>100</v>
      </c>
      <c r="L16" s="21">
        <v>1000000</v>
      </c>
      <c r="M16" s="20">
        <f t="shared" si="1"/>
        <v>75</v>
      </c>
      <c r="N16" s="20">
        <f t="shared" si="1"/>
        <v>750000</v>
      </c>
      <c r="O16" s="12"/>
    </row>
    <row r="17" spans="1:15" x14ac:dyDescent="0.3">
      <c r="A17" s="23">
        <v>12</v>
      </c>
      <c r="B17" s="17" t="s">
        <v>59</v>
      </c>
      <c r="C17" s="18" t="s">
        <v>34</v>
      </c>
      <c r="D17" s="24" t="s">
        <v>60</v>
      </c>
      <c r="E17" s="24" t="s">
        <v>57</v>
      </c>
      <c r="F17" s="25" t="s">
        <v>61</v>
      </c>
      <c r="G17" s="28">
        <v>10000</v>
      </c>
      <c r="H17" s="21">
        <v>380</v>
      </c>
      <c r="I17" s="21">
        <f>G17*H17</f>
        <v>3800000</v>
      </c>
      <c r="J17" s="13" t="s">
        <v>16</v>
      </c>
      <c r="K17" s="20">
        <v>0</v>
      </c>
      <c r="L17" s="20">
        <v>0</v>
      </c>
      <c r="M17" s="20">
        <f t="shared" si="1"/>
        <v>455</v>
      </c>
      <c r="N17" s="20">
        <f t="shared" si="1"/>
        <v>4550000</v>
      </c>
      <c r="O17" s="12"/>
    </row>
    <row r="18" spans="1:15" x14ac:dyDescent="0.3">
      <c r="A18" s="23">
        <v>13</v>
      </c>
      <c r="B18" s="17" t="s">
        <v>44</v>
      </c>
      <c r="C18" s="18" t="s">
        <v>39</v>
      </c>
      <c r="D18" s="24" t="s">
        <v>62</v>
      </c>
      <c r="E18" s="24" t="s">
        <v>57</v>
      </c>
      <c r="F18" s="13" t="s">
        <v>16</v>
      </c>
      <c r="G18" s="26">
        <v>0</v>
      </c>
      <c r="H18" s="20">
        <v>0</v>
      </c>
      <c r="I18" s="20">
        <v>0</v>
      </c>
      <c r="J18" s="25" t="s">
        <v>63</v>
      </c>
      <c r="K18" s="21">
        <v>380</v>
      </c>
      <c r="L18" s="21">
        <v>3800000</v>
      </c>
      <c r="M18" s="20">
        <f t="shared" ref="M18:N20" si="2">M17-K18+H18</f>
        <v>75</v>
      </c>
      <c r="N18" s="20">
        <f t="shared" si="2"/>
        <v>750000</v>
      </c>
      <c r="O18" s="12"/>
    </row>
    <row r="19" spans="1:15" x14ac:dyDescent="0.3">
      <c r="A19" s="23">
        <v>14</v>
      </c>
      <c r="B19" s="17" t="s">
        <v>33</v>
      </c>
      <c r="C19" s="18" t="s">
        <v>64</v>
      </c>
      <c r="D19" s="24" t="s">
        <v>65</v>
      </c>
      <c r="E19" s="24" t="s">
        <v>66</v>
      </c>
      <c r="F19" s="25" t="s">
        <v>67</v>
      </c>
      <c r="G19" s="28">
        <v>10000</v>
      </c>
      <c r="H19" s="21">
        <v>12480</v>
      </c>
      <c r="I19" s="21">
        <f>G19*H19</f>
        <v>124800000</v>
      </c>
      <c r="J19" s="25" t="s">
        <v>67</v>
      </c>
      <c r="K19" s="21">
        <v>12480</v>
      </c>
      <c r="L19" s="21">
        <v>124800000</v>
      </c>
      <c r="M19" s="20">
        <f t="shared" si="2"/>
        <v>75</v>
      </c>
      <c r="N19" s="20">
        <f t="shared" si="2"/>
        <v>750000</v>
      </c>
      <c r="O19" s="12"/>
    </row>
    <row r="20" spans="1:15" x14ac:dyDescent="0.3">
      <c r="A20" s="23">
        <v>15</v>
      </c>
      <c r="B20" s="17" t="s">
        <v>33</v>
      </c>
      <c r="C20" s="18" t="s">
        <v>39</v>
      </c>
      <c r="D20" s="24" t="s">
        <v>68</v>
      </c>
      <c r="E20" s="24" t="s">
        <v>19</v>
      </c>
      <c r="F20" s="25" t="s">
        <v>69</v>
      </c>
      <c r="G20" s="28">
        <v>10000</v>
      </c>
      <c r="H20" s="21">
        <v>340</v>
      </c>
      <c r="I20" s="21">
        <f>G20*H20</f>
        <v>3400000</v>
      </c>
      <c r="J20" s="25" t="s">
        <v>70</v>
      </c>
      <c r="K20" s="21">
        <v>340</v>
      </c>
      <c r="L20" s="21">
        <v>3400000</v>
      </c>
      <c r="M20" s="20">
        <f t="shared" si="2"/>
        <v>75</v>
      </c>
      <c r="N20" s="20">
        <f t="shared" si="2"/>
        <v>750000</v>
      </c>
      <c r="O20" s="12"/>
    </row>
    <row r="21" spans="1:15" x14ac:dyDescent="0.3">
      <c r="A21" s="23">
        <v>16</v>
      </c>
      <c r="B21" s="17" t="s">
        <v>33</v>
      </c>
      <c r="C21" s="18" t="s">
        <v>83</v>
      </c>
      <c r="D21" s="24" t="s">
        <v>84</v>
      </c>
      <c r="E21" s="24" t="s">
        <v>19</v>
      </c>
      <c r="F21" s="25" t="s">
        <v>85</v>
      </c>
      <c r="G21" s="28">
        <v>10000</v>
      </c>
      <c r="H21" s="21">
        <v>755</v>
      </c>
      <c r="I21" s="21">
        <f>G21*H21</f>
        <v>7550000</v>
      </c>
      <c r="J21" s="13" t="s">
        <v>16</v>
      </c>
      <c r="K21" s="20">
        <v>0</v>
      </c>
      <c r="L21" s="20">
        <v>0</v>
      </c>
      <c r="M21" s="20">
        <f t="shared" ref="M21:M24" si="3">M20-K21+H21</f>
        <v>830</v>
      </c>
      <c r="N21" s="20">
        <f t="shared" ref="N21:N24" si="4">N20-L21+I21</f>
        <v>8300000</v>
      </c>
      <c r="O21" s="12"/>
    </row>
    <row r="22" spans="1:15" x14ac:dyDescent="0.3">
      <c r="A22" s="23">
        <v>17</v>
      </c>
      <c r="B22" s="17" t="s">
        <v>44</v>
      </c>
      <c r="C22" s="18" t="s">
        <v>39</v>
      </c>
      <c r="D22" s="24" t="s">
        <v>86</v>
      </c>
      <c r="E22" s="24" t="s">
        <v>87</v>
      </c>
      <c r="F22" s="13" t="s">
        <v>16</v>
      </c>
      <c r="G22" s="26">
        <v>0</v>
      </c>
      <c r="H22" s="20">
        <v>0</v>
      </c>
      <c r="I22" s="20">
        <v>0</v>
      </c>
      <c r="J22" s="25" t="s">
        <v>88</v>
      </c>
      <c r="K22" s="21">
        <v>605</v>
      </c>
      <c r="L22" s="21">
        <v>6050000</v>
      </c>
      <c r="M22" s="20">
        <f t="shared" si="3"/>
        <v>225</v>
      </c>
      <c r="N22" s="20">
        <f t="shared" si="4"/>
        <v>2250000</v>
      </c>
      <c r="O22" s="12"/>
    </row>
    <row r="23" spans="1:15" x14ac:dyDescent="0.3">
      <c r="A23" s="23">
        <v>18</v>
      </c>
      <c r="B23" s="17" t="s">
        <v>89</v>
      </c>
      <c r="C23" s="18" t="s">
        <v>39</v>
      </c>
      <c r="D23" s="24" t="s">
        <v>90</v>
      </c>
      <c r="E23" s="24" t="s">
        <v>19</v>
      </c>
      <c r="F23" s="13" t="s">
        <v>16</v>
      </c>
      <c r="G23" s="26">
        <v>0</v>
      </c>
      <c r="H23" s="20">
        <v>0</v>
      </c>
      <c r="I23" s="20">
        <v>0</v>
      </c>
      <c r="J23" s="25" t="s">
        <v>88</v>
      </c>
      <c r="K23" s="21">
        <v>150</v>
      </c>
      <c r="L23" s="21">
        <v>1500000</v>
      </c>
      <c r="M23" s="20">
        <f t="shared" si="3"/>
        <v>75</v>
      </c>
      <c r="N23" s="20">
        <f t="shared" si="4"/>
        <v>750000</v>
      </c>
      <c r="O23" s="12"/>
    </row>
    <row r="24" spans="1:15" x14ac:dyDescent="0.3">
      <c r="A24" s="23">
        <v>19</v>
      </c>
      <c r="B24" s="17" t="s">
        <v>33</v>
      </c>
      <c r="C24" s="18" t="s">
        <v>39</v>
      </c>
      <c r="D24" s="24" t="s">
        <v>91</v>
      </c>
      <c r="E24" s="24" t="s">
        <v>19</v>
      </c>
      <c r="F24" s="25" t="s">
        <v>92</v>
      </c>
      <c r="G24" s="28">
        <v>10000</v>
      </c>
      <c r="H24" s="21">
        <v>120</v>
      </c>
      <c r="I24" s="21">
        <f>G24*H24</f>
        <v>1200000</v>
      </c>
      <c r="J24" s="25" t="s">
        <v>92</v>
      </c>
      <c r="K24" s="21">
        <v>120</v>
      </c>
      <c r="L24" s="21">
        <v>1200000</v>
      </c>
      <c r="M24" s="20">
        <f t="shared" si="3"/>
        <v>75</v>
      </c>
      <c r="N24" s="20">
        <f t="shared" si="4"/>
        <v>750000</v>
      </c>
      <c r="O24" s="12"/>
    </row>
    <row r="25" spans="1:15" ht="31.5" customHeight="1" thickBot="1" x14ac:dyDescent="0.35">
      <c r="A25" s="32" t="s">
        <v>10</v>
      </c>
      <c r="B25" s="33"/>
      <c r="C25" s="33"/>
      <c r="D25" s="33"/>
      <c r="E25" s="33"/>
      <c r="F25" s="19"/>
      <c r="G25" s="22"/>
      <c r="H25" s="22">
        <f>SUM(H6:H24)</f>
        <v>16845</v>
      </c>
      <c r="I25" s="22">
        <f>SUM(I6:I24)</f>
        <v>168450000</v>
      </c>
      <c r="J25" s="22"/>
      <c r="K25" s="22">
        <f>SUM(K6:K24)</f>
        <v>16770</v>
      </c>
      <c r="L25" s="22">
        <f>SUM(L6:L24)</f>
        <v>167700000</v>
      </c>
      <c r="M25" s="22">
        <f>H25-K25</f>
        <v>75</v>
      </c>
      <c r="N25" s="22">
        <f>I25-L25</f>
        <v>750000</v>
      </c>
      <c r="O25" s="11"/>
    </row>
    <row r="27" spans="1:15" x14ac:dyDescent="0.3">
      <c r="M27" s="15"/>
    </row>
    <row r="29" spans="1:15" x14ac:dyDescent="0.3">
      <c r="N29" s="16"/>
      <c r="O29" s="16"/>
    </row>
    <row r="31" spans="1:15" x14ac:dyDescent="0.3">
      <c r="N31" s="15"/>
    </row>
  </sheetData>
  <autoFilter ref="A5:O5"/>
  <mergeCells count="13">
    <mergeCell ref="A25:E25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7" t="s">
        <v>72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7.25" x14ac:dyDescent="0.3">
      <c r="A2" s="38" t="s">
        <v>71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17.25" thickBot="1" x14ac:dyDescent="0.35">
      <c r="A3" s="5"/>
      <c r="B3" s="5"/>
      <c r="C3" s="3"/>
      <c r="G3" s="39" t="s">
        <v>0</v>
      </c>
      <c r="H3" s="39"/>
      <c r="I3" s="39"/>
      <c r="J3" s="39"/>
      <c r="K3" s="39"/>
      <c r="L3" s="39"/>
      <c r="M3" s="39"/>
      <c r="N3" s="39"/>
      <c r="O3" s="39"/>
    </row>
    <row r="4" spans="1:15" ht="23.25" customHeight="1" x14ac:dyDescent="0.3">
      <c r="A4" s="40" t="s">
        <v>1</v>
      </c>
      <c r="B4" s="34" t="s">
        <v>2</v>
      </c>
      <c r="C4" s="34" t="s">
        <v>14</v>
      </c>
      <c r="D4" s="34" t="s">
        <v>17</v>
      </c>
      <c r="E4" s="34" t="s">
        <v>3</v>
      </c>
      <c r="F4" s="43" t="s">
        <v>4</v>
      </c>
      <c r="G4" s="43"/>
      <c r="H4" s="43"/>
      <c r="I4" s="43"/>
      <c r="J4" s="43" t="s">
        <v>5</v>
      </c>
      <c r="K4" s="43"/>
      <c r="L4" s="43"/>
      <c r="M4" s="34" t="s">
        <v>6</v>
      </c>
      <c r="N4" s="34"/>
      <c r="O4" s="35" t="s">
        <v>7</v>
      </c>
    </row>
    <row r="5" spans="1:15" ht="23.25" customHeight="1" x14ac:dyDescent="0.3">
      <c r="A5" s="41"/>
      <c r="B5" s="42"/>
      <c r="C5" s="42"/>
      <c r="D5" s="42"/>
      <c r="E5" s="42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6"/>
    </row>
    <row r="6" spans="1:15" x14ac:dyDescent="0.3">
      <c r="A6" s="6">
        <v>1</v>
      </c>
      <c r="B6" s="4" t="s">
        <v>73</v>
      </c>
      <c r="C6" s="2" t="s">
        <v>39</v>
      </c>
      <c r="D6" s="14" t="s">
        <v>74</v>
      </c>
      <c r="E6" s="14" t="s">
        <v>77</v>
      </c>
      <c r="F6" s="25" t="s">
        <v>78</v>
      </c>
      <c r="G6" s="28">
        <v>9210</v>
      </c>
      <c r="H6" s="30">
        <v>20</v>
      </c>
      <c r="I6" s="30">
        <v>184200</v>
      </c>
      <c r="J6" s="25" t="s">
        <v>78</v>
      </c>
      <c r="K6" s="21">
        <v>20</v>
      </c>
      <c r="L6" s="21">
        <v>184200</v>
      </c>
      <c r="M6" s="20">
        <f>H6-K6</f>
        <v>0</v>
      </c>
      <c r="N6" s="20">
        <f>I6-L6</f>
        <v>0</v>
      </c>
      <c r="O6" s="7"/>
    </row>
    <row r="7" spans="1:15" x14ac:dyDescent="0.3">
      <c r="A7" s="23">
        <v>2</v>
      </c>
      <c r="B7" s="17" t="s">
        <v>26</v>
      </c>
      <c r="C7" s="2" t="s">
        <v>39</v>
      </c>
      <c r="D7" s="14" t="s">
        <v>75</v>
      </c>
      <c r="E7" s="14" t="s">
        <v>77</v>
      </c>
      <c r="F7" s="25" t="s">
        <v>79</v>
      </c>
      <c r="G7" s="28">
        <v>9210</v>
      </c>
      <c r="H7" s="30">
        <v>58</v>
      </c>
      <c r="I7" s="30">
        <v>534180</v>
      </c>
      <c r="J7" s="25" t="s">
        <v>81</v>
      </c>
      <c r="K7" s="21">
        <v>58</v>
      </c>
      <c r="L7" s="21">
        <v>534180</v>
      </c>
      <c r="M7" s="20">
        <f>M6+H7-K7</f>
        <v>0</v>
      </c>
      <c r="N7" s="20">
        <f>N6+I7-L7</f>
        <v>0</v>
      </c>
      <c r="O7" s="12"/>
    </row>
    <row r="8" spans="1:15" x14ac:dyDescent="0.3">
      <c r="A8" s="23">
        <v>3</v>
      </c>
      <c r="B8" s="17" t="s">
        <v>33</v>
      </c>
      <c r="C8" s="2" t="s">
        <v>39</v>
      </c>
      <c r="D8" s="24" t="s">
        <v>76</v>
      </c>
      <c r="E8" s="24" t="s">
        <v>77</v>
      </c>
      <c r="F8" s="25" t="s">
        <v>80</v>
      </c>
      <c r="G8" s="28">
        <v>9114</v>
      </c>
      <c r="H8" s="30">
        <v>131</v>
      </c>
      <c r="I8" s="30">
        <v>1194030</v>
      </c>
      <c r="J8" s="25" t="s">
        <v>82</v>
      </c>
      <c r="K8" s="21">
        <v>131</v>
      </c>
      <c r="L8" s="21">
        <v>1194030</v>
      </c>
      <c r="M8" s="20">
        <f>M7+H8-K8</f>
        <v>0</v>
      </c>
      <c r="N8" s="20">
        <f>N7+I8-L8</f>
        <v>0</v>
      </c>
      <c r="O8" s="12"/>
    </row>
    <row r="9" spans="1:15" ht="31.5" customHeight="1" thickBot="1" x14ac:dyDescent="0.35">
      <c r="A9" s="32" t="s">
        <v>10</v>
      </c>
      <c r="B9" s="33"/>
      <c r="C9" s="33"/>
      <c r="D9" s="33"/>
      <c r="E9" s="33"/>
      <c r="F9" s="29"/>
      <c r="G9" s="22"/>
      <c r="H9" s="31">
        <f>SUM(H6:H8)</f>
        <v>209</v>
      </c>
      <c r="I9" s="31">
        <f>SUM(I6:I8)</f>
        <v>1912410</v>
      </c>
      <c r="J9" s="22"/>
      <c r="K9" s="22">
        <f>SUM(K6:K8)</f>
        <v>209</v>
      </c>
      <c r="L9" s="22">
        <f>SUM(L6:L8)</f>
        <v>1912410</v>
      </c>
      <c r="M9" s="22">
        <f>H9-K9</f>
        <v>0</v>
      </c>
      <c r="N9" s="22">
        <f>I9-L9</f>
        <v>0</v>
      </c>
      <c r="O9" s="11"/>
    </row>
    <row r="11" spans="1:15" x14ac:dyDescent="0.3">
      <c r="M11" s="15"/>
    </row>
    <row r="13" spans="1:15" x14ac:dyDescent="0.3">
      <c r="N13" s="16"/>
      <c r="O13" s="16"/>
    </row>
    <row r="15" spans="1:15" x14ac:dyDescent="0.3">
      <c r="N15" s="15"/>
    </row>
  </sheetData>
  <autoFilter ref="A5:O5"/>
  <mergeCells count="13">
    <mergeCell ref="M4:N4"/>
    <mergeCell ref="O4:O5"/>
    <mergeCell ref="A9:E9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7" t="s">
        <v>23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7.25" x14ac:dyDescent="0.3">
      <c r="A2" s="38" t="s">
        <v>71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17.25" thickBot="1" x14ac:dyDescent="0.35">
      <c r="A3" s="5"/>
      <c r="B3" s="5"/>
      <c r="C3" s="3"/>
      <c r="G3" s="39" t="s">
        <v>0</v>
      </c>
      <c r="H3" s="39"/>
      <c r="I3" s="39"/>
      <c r="J3" s="39"/>
      <c r="K3" s="39"/>
      <c r="L3" s="39"/>
      <c r="M3" s="39"/>
      <c r="N3" s="39"/>
      <c r="O3" s="39"/>
    </row>
    <row r="4" spans="1:15" ht="23.25" customHeight="1" x14ac:dyDescent="0.3">
      <c r="A4" s="40" t="s">
        <v>1</v>
      </c>
      <c r="B4" s="34" t="s">
        <v>2</v>
      </c>
      <c r="C4" s="34" t="s">
        <v>14</v>
      </c>
      <c r="D4" s="34" t="s">
        <v>17</v>
      </c>
      <c r="E4" s="34" t="s">
        <v>3</v>
      </c>
      <c r="F4" s="43" t="s">
        <v>4</v>
      </c>
      <c r="G4" s="43"/>
      <c r="H4" s="43"/>
      <c r="I4" s="43"/>
      <c r="J4" s="43" t="s">
        <v>5</v>
      </c>
      <c r="K4" s="43"/>
      <c r="L4" s="43"/>
      <c r="M4" s="34" t="s">
        <v>6</v>
      </c>
      <c r="N4" s="34"/>
      <c r="O4" s="35" t="s">
        <v>7</v>
      </c>
    </row>
    <row r="5" spans="1:15" ht="23.25" customHeight="1" x14ac:dyDescent="0.3">
      <c r="A5" s="41"/>
      <c r="B5" s="42"/>
      <c r="C5" s="42"/>
      <c r="D5" s="42"/>
      <c r="E5" s="42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6"/>
    </row>
    <row r="6" spans="1:15" x14ac:dyDescent="0.3">
      <c r="A6" s="23">
        <v>1</v>
      </c>
      <c r="B6" s="17" t="s">
        <v>16</v>
      </c>
      <c r="C6" s="18" t="s">
        <v>16</v>
      </c>
      <c r="D6" s="24" t="s">
        <v>25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32" t="s">
        <v>10</v>
      </c>
      <c r="B7" s="33"/>
      <c r="C7" s="33"/>
      <c r="D7" s="33"/>
      <c r="E7" s="33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2021-10-29T05:36:59Z</dcterms:modified>
</cp:coreProperties>
</file>