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홈페이지 경영공시\"/>
    </mc:Choice>
  </mc:AlternateContent>
  <bookViews>
    <workbookView xWindow="0" yWindow="0" windowWidth="28800" windowHeight="12255"/>
  </bookViews>
  <sheets>
    <sheet name="온누리상품권" sheetId="3" r:id="rId1"/>
    <sheet name="문화상품권" sheetId="5" r:id="rId2"/>
  </sheets>
  <definedNames>
    <definedName name="_xlnm._FilterDatabase" localSheetId="1" hidden="1">문화상품권!$A$5:$O$5</definedName>
    <definedName name="_xlnm._FilterDatabase" localSheetId="0" hidden="1">온누리상품권!$A$5:$O$5</definedName>
  </definedNames>
  <calcPr calcId="162913"/>
</workbook>
</file>

<file path=xl/calcChain.xml><?xml version="1.0" encoding="utf-8"?>
<calcChain xmlns="http://schemas.openxmlformats.org/spreadsheetml/2006/main">
  <c r="N9" i="3" l="1"/>
  <c r="N10" i="3" s="1"/>
  <c r="N11" i="3" s="1"/>
  <c r="N12" i="3" s="1"/>
  <c r="M9" i="3"/>
  <c r="M10" i="3" s="1"/>
  <c r="M11" i="3" s="1"/>
  <c r="M12" i="3" s="1"/>
  <c r="L13" i="3" l="1"/>
  <c r="K13" i="3"/>
  <c r="H13" i="3"/>
  <c r="M13" i="3" l="1"/>
  <c r="I6" i="3" l="1"/>
  <c r="I13" i="3" l="1"/>
  <c r="N13" i="3" s="1"/>
  <c r="L7" i="5"/>
  <c r="K7" i="5"/>
  <c r="M7" i="5" s="1"/>
  <c r="H7" i="5"/>
  <c r="M6" i="5"/>
  <c r="I6" i="5"/>
  <c r="I7" i="5" s="1"/>
  <c r="N7" i="5" s="1"/>
  <c r="N6" i="5" l="1"/>
  <c r="M6" i="3" l="1"/>
  <c r="M7" i="3" l="1"/>
  <c r="M8" i="3" s="1"/>
  <c r="N6" i="3"/>
  <c r="N7" i="3" l="1"/>
  <c r="N8" i="3" s="1"/>
</calcChain>
</file>

<file path=xl/sharedStrings.xml><?xml version="1.0" encoding="utf-8"?>
<sst xmlns="http://schemas.openxmlformats.org/spreadsheetml/2006/main" count="90" uniqueCount="45">
  <si>
    <t>(단위 : 매, 원)</t>
  </si>
  <si>
    <t>구분</t>
  </si>
  <si>
    <t>소관부점</t>
  </si>
  <si>
    <t>상품권종류</t>
  </si>
  <si>
    <t>구매량(수입)</t>
  </si>
  <si>
    <t>불출량</t>
  </si>
  <si>
    <t>잔량</t>
  </si>
  <si>
    <t>비고</t>
  </si>
  <si>
    <t>구매단가</t>
  </si>
  <si>
    <t>불출일자</t>
  </si>
  <si>
    <t>합  계</t>
  </si>
  <si>
    <t>수량</t>
    <phoneticPr fontId="3" type="noConversion"/>
  </si>
  <si>
    <t>수량</t>
    <phoneticPr fontId="3" type="noConversion"/>
  </si>
  <si>
    <t>금액</t>
    <phoneticPr fontId="3" type="noConversion"/>
  </si>
  <si>
    <t>예산과목</t>
    <phoneticPr fontId="3" type="noConversion"/>
  </si>
  <si>
    <t>구매일자</t>
    <phoneticPr fontId="3" type="noConversion"/>
  </si>
  <si>
    <t>-</t>
    <phoneticPr fontId="3" type="noConversion"/>
  </si>
  <si>
    <t>적요</t>
    <phoneticPr fontId="3" type="noConversion"/>
  </si>
  <si>
    <t>-</t>
    <phoneticPr fontId="3" type="noConversion"/>
  </si>
  <si>
    <t>온누리</t>
    <phoneticPr fontId="3" type="noConversion"/>
  </si>
  <si>
    <t>문화</t>
    <phoneticPr fontId="3" type="noConversion"/>
  </si>
  <si>
    <t>온누리</t>
    <phoneticPr fontId="3" type="noConversion"/>
  </si>
  <si>
    <t>상품권 구매 및 사용내역(문화상품권)</t>
    <phoneticPr fontId="3" type="noConversion"/>
  </si>
  <si>
    <t>상품권 구매 및 사용내역(온누리상품권)</t>
    <phoneticPr fontId="3" type="noConversion"/>
  </si>
  <si>
    <t>기타미지급비용</t>
    <phoneticPr fontId="3" type="noConversion"/>
  </si>
  <si>
    <t>감사실</t>
    <phoneticPr fontId="3" type="noConversion"/>
  </si>
  <si>
    <t>온누리</t>
    <phoneticPr fontId="3" type="noConversion"/>
  </si>
  <si>
    <t>경영지원처</t>
    <phoneticPr fontId="3" type="noConversion"/>
  </si>
  <si>
    <t>상품권</t>
    <phoneticPr fontId="3" type="noConversion"/>
  </si>
  <si>
    <t>경:포상비</t>
    <phoneticPr fontId="3" type="noConversion"/>
  </si>
  <si>
    <t>온누리</t>
    <phoneticPr fontId="3" type="noConversion"/>
  </si>
  <si>
    <t>합  계</t>
    <phoneticPr fontId="3" type="noConversion"/>
  </si>
  <si>
    <t>(2022.01.31. 기준)</t>
    <phoneticPr fontId="3" type="noConversion"/>
  </si>
  <si>
    <t>2021년도 잔량 이월</t>
    <phoneticPr fontId="3" type="noConversion"/>
  </si>
  <si>
    <t>우수 처분요구서 경진대회</t>
    <phoneticPr fontId="3" type="noConversion"/>
  </si>
  <si>
    <t>2022.01.20</t>
    <phoneticPr fontId="3" type="noConversion"/>
  </si>
  <si>
    <t>2022년 구매</t>
    <phoneticPr fontId="3" type="noConversion"/>
  </si>
  <si>
    <t>2022.01.28</t>
    <phoneticPr fontId="3" type="noConversion"/>
  </si>
  <si>
    <t>2022.02.23</t>
    <phoneticPr fontId="3" type="noConversion"/>
  </si>
  <si>
    <t>금융기획실</t>
    <phoneticPr fontId="3" type="noConversion"/>
  </si>
  <si>
    <t>개인보증처</t>
    <phoneticPr fontId="3" type="noConversion"/>
  </si>
  <si>
    <t>사:포상비</t>
    <phoneticPr fontId="3" type="noConversion"/>
  </si>
  <si>
    <t>개런티마스터 포상</t>
    <phoneticPr fontId="3" type="noConversion"/>
  </si>
  <si>
    <t>2022.02.24</t>
    <phoneticPr fontId="3" type="noConversion"/>
  </si>
  <si>
    <t>감사우수사례선정 및 청렴정책참여도 우수 포상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</si>
</sst>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u/>
      <sz val="20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1">
    <xf numFmtId="0" fontId="0" fillId="0" borderId="0" xfId="0">
      <alignment vertical="center"/>
    </xf>
    <xf numFmtId="0" fontId="0" fillId="0" borderId="0" xfId="0">
      <alignment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 vertical="center"/>
    </xf>
    <xf numFmtId="0" fontId="7" fillId="0" borderId="5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vertical="center" wrapText="1"/>
    </xf>
    <xf numFmtId="0" fontId="8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/>
    </xf>
    <xf numFmtId="49" fontId="6" fillId="0" borderId="11" xfId="0" applyNumberFormat="1" applyFont="1" applyFill="1" applyBorder="1" applyAlignment="1">
      <alignment vertical="center" wrapText="1"/>
    </xf>
    <xf numFmtId="14" fontId="7" fillId="2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1" fontId="0" fillId="0" borderId="0" xfId="0" applyNumberFormat="1">
      <alignment vertical="center"/>
    </xf>
    <xf numFmtId="41" fontId="0" fillId="0" borderId="0" xfId="1" applyFont="1">
      <alignment vertical="center"/>
    </xf>
    <xf numFmtId="0" fontId="7" fillId="0" borderId="10" xfId="0" applyNumberFormat="1" applyFont="1" applyFill="1" applyBorder="1" applyAlignment="1">
      <alignment horizontal="center" vertical="center" wrapText="1"/>
    </xf>
    <xf numFmtId="49" fontId="7" fillId="0" borderId="10" xfId="0" applyNumberFormat="1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left" vertical="center" wrapText="1"/>
    </xf>
    <xf numFmtId="41" fontId="7" fillId="2" borderId="10" xfId="1" applyFont="1" applyFill="1" applyBorder="1" applyAlignment="1">
      <alignment horizontal="left" vertical="center" wrapText="1"/>
    </xf>
    <xf numFmtId="41" fontId="8" fillId="3" borderId="7" xfId="1" applyFont="1" applyFill="1" applyBorder="1" applyAlignment="1">
      <alignment horizontal="left" vertical="center" wrapText="1"/>
    </xf>
    <xf numFmtId="0" fontId="7" fillId="0" borderId="12" xfId="0" applyNumberFormat="1" applyFont="1" applyFill="1" applyBorder="1" applyAlignment="1">
      <alignment horizontal="center" vertical="center" wrapText="1"/>
    </xf>
    <xf numFmtId="49" fontId="7" fillId="2" borderId="10" xfId="0" applyNumberFormat="1" applyFont="1" applyFill="1" applyBorder="1" applyAlignment="1">
      <alignment horizontal="center" vertical="center" wrapText="1"/>
    </xf>
    <xf numFmtId="14" fontId="7" fillId="2" borderId="10" xfId="0" applyNumberFormat="1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41" fontId="7" fillId="2" borderId="10" xfId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49" fontId="6" fillId="3" borderId="2" xfId="0" applyNumberFormat="1" applyFont="1" applyFill="1" applyBorder="1" applyAlignment="1">
      <alignment horizontal="center" vertical="center" wrapText="1"/>
    </xf>
    <xf numFmtId="49" fontId="6" fillId="3" borderId="3" xfId="0" applyNumberFormat="1" applyFont="1" applyFill="1" applyBorder="1" applyAlignment="1">
      <alignment horizontal="center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49" fontId="6" fillId="3" borderId="9" xfId="0" applyNumberFormat="1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41" fontId="6" fillId="3" borderId="2" xfId="1" applyFont="1" applyFill="1" applyBorder="1" applyAlignment="1">
      <alignment horizontal="center" vertical="center" wrapText="1"/>
    </xf>
  </cellXfs>
  <cellStyles count="6">
    <cellStyle name="쉼표 [0]" xfId="1" builtinId="6"/>
    <cellStyle name="쉼표 [0] 2" xfId="4"/>
    <cellStyle name="쉼표 [0] 3" xfId="2"/>
    <cellStyle name="표준" xfId="0" builtinId="0"/>
    <cellStyle name="표준 2" xfId="3"/>
    <cellStyle name="표준 2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9"/>
  <sheetViews>
    <sheetView showGridLines="0" tabSelected="1" zoomScale="85" zoomScaleNormal="85" workbookViewId="0">
      <pane ySplit="5" topLeftCell="A6" activePane="bottomLeft" state="frozen"/>
      <selection pane="bottomLeft" activeCell="D9" sqref="D9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34" t="s">
        <v>23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</row>
    <row r="2" spans="1:15" ht="17.25" x14ac:dyDescent="0.3">
      <c r="A2" s="35" t="s">
        <v>32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5" ht="17.25" thickBot="1" x14ac:dyDescent="0.35">
      <c r="A3" s="5"/>
      <c r="B3" s="5"/>
      <c r="C3" s="3"/>
      <c r="G3" s="36" t="s">
        <v>0</v>
      </c>
      <c r="H3" s="36"/>
      <c r="I3" s="36"/>
      <c r="J3" s="36"/>
      <c r="K3" s="36"/>
      <c r="L3" s="36"/>
      <c r="M3" s="36"/>
      <c r="N3" s="36"/>
      <c r="O3" s="36"/>
    </row>
    <row r="4" spans="1:15" ht="23.25" customHeight="1" x14ac:dyDescent="0.3">
      <c r="A4" s="37" t="s">
        <v>1</v>
      </c>
      <c r="B4" s="31" t="s">
        <v>2</v>
      </c>
      <c r="C4" s="31" t="s">
        <v>14</v>
      </c>
      <c r="D4" s="31" t="s">
        <v>17</v>
      </c>
      <c r="E4" s="31" t="s">
        <v>3</v>
      </c>
      <c r="F4" s="40" t="s">
        <v>4</v>
      </c>
      <c r="G4" s="40"/>
      <c r="H4" s="40"/>
      <c r="I4" s="40"/>
      <c r="J4" s="40" t="s">
        <v>5</v>
      </c>
      <c r="K4" s="40"/>
      <c r="L4" s="40"/>
      <c r="M4" s="31" t="s">
        <v>6</v>
      </c>
      <c r="N4" s="31"/>
      <c r="O4" s="32" t="s">
        <v>7</v>
      </c>
    </row>
    <row r="5" spans="1:15" ht="23.25" customHeight="1" x14ac:dyDescent="0.3">
      <c r="A5" s="38"/>
      <c r="B5" s="39"/>
      <c r="C5" s="39"/>
      <c r="D5" s="39"/>
      <c r="E5" s="39"/>
      <c r="F5" s="8" t="s">
        <v>15</v>
      </c>
      <c r="G5" s="9" t="s">
        <v>8</v>
      </c>
      <c r="H5" s="10" t="s">
        <v>12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12</v>
      </c>
      <c r="N5" s="8" t="s">
        <v>13</v>
      </c>
      <c r="O5" s="33"/>
    </row>
    <row r="6" spans="1:15" x14ac:dyDescent="0.3">
      <c r="A6" s="6">
        <v>1</v>
      </c>
      <c r="B6" s="4" t="s">
        <v>16</v>
      </c>
      <c r="C6" s="2" t="s">
        <v>16</v>
      </c>
      <c r="D6" s="14" t="s">
        <v>33</v>
      </c>
      <c r="E6" s="14" t="s">
        <v>19</v>
      </c>
      <c r="F6" s="13" t="s">
        <v>16</v>
      </c>
      <c r="G6" s="19">
        <v>10000</v>
      </c>
      <c r="H6" s="19">
        <v>25</v>
      </c>
      <c r="I6" s="20">
        <f>G6*H6</f>
        <v>250000</v>
      </c>
      <c r="J6" s="13" t="s">
        <v>18</v>
      </c>
      <c r="K6" s="19">
        <v>0</v>
      </c>
      <c r="L6" s="19">
        <v>0</v>
      </c>
      <c r="M6" s="19">
        <f>H6</f>
        <v>25</v>
      </c>
      <c r="N6" s="19">
        <f>I6</f>
        <v>250000</v>
      </c>
      <c r="O6" s="7"/>
    </row>
    <row r="7" spans="1:15" x14ac:dyDescent="0.3">
      <c r="A7" s="22">
        <v>2</v>
      </c>
      <c r="B7" s="17" t="s">
        <v>25</v>
      </c>
      <c r="C7" s="18" t="s">
        <v>29</v>
      </c>
      <c r="D7" s="14" t="s">
        <v>34</v>
      </c>
      <c r="E7" s="14" t="s">
        <v>21</v>
      </c>
      <c r="F7" s="13" t="s">
        <v>35</v>
      </c>
      <c r="G7" s="25">
        <v>10000</v>
      </c>
      <c r="H7" s="19">
        <v>80</v>
      </c>
      <c r="I7" s="19">
        <v>800000</v>
      </c>
      <c r="J7" s="13" t="s">
        <v>35</v>
      </c>
      <c r="K7" s="19">
        <v>80</v>
      </c>
      <c r="L7" s="19">
        <v>800000</v>
      </c>
      <c r="M7" s="19">
        <f>M6-K7+H7</f>
        <v>25</v>
      </c>
      <c r="N7" s="19">
        <f>N6-L7+I7</f>
        <v>250000</v>
      </c>
      <c r="O7" s="12"/>
    </row>
    <row r="8" spans="1:15" x14ac:dyDescent="0.3">
      <c r="A8" s="6">
        <v>3</v>
      </c>
      <c r="B8" s="17" t="s">
        <v>27</v>
      </c>
      <c r="C8" s="18" t="s">
        <v>28</v>
      </c>
      <c r="D8" s="23" t="s">
        <v>36</v>
      </c>
      <c r="E8" s="23" t="s">
        <v>26</v>
      </c>
      <c r="F8" s="24" t="s">
        <v>37</v>
      </c>
      <c r="G8" s="27">
        <v>10000</v>
      </c>
      <c r="H8" s="20">
        <v>750</v>
      </c>
      <c r="I8" s="20">
        <v>7500000</v>
      </c>
      <c r="J8" s="13" t="s">
        <v>16</v>
      </c>
      <c r="K8" s="19">
        <v>0</v>
      </c>
      <c r="L8" s="19">
        <v>0</v>
      </c>
      <c r="M8" s="19">
        <f>M7-K8+H8</f>
        <v>775</v>
      </c>
      <c r="N8" s="19">
        <f t="shared" ref="N8:N12" si="0">N7-L8+I8</f>
        <v>7750000</v>
      </c>
      <c r="O8" s="12"/>
    </row>
    <row r="9" spans="1:15" x14ac:dyDescent="0.3">
      <c r="A9" s="22">
        <v>4</v>
      </c>
      <c r="B9" s="17" t="s">
        <v>25</v>
      </c>
      <c r="C9" s="18" t="s">
        <v>24</v>
      </c>
      <c r="D9" s="23" t="s">
        <v>44</v>
      </c>
      <c r="E9" s="23" t="s">
        <v>19</v>
      </c>
      <c r="F9" s="13" t="s">
        <v>16</v>
      </c>
      <c r="G9" s="25">
        <v>0</v>
      </c>
      <c r="H9" s="19">
        <v>0</v>
      </c>
      <c r="I9" s="19">
        <v>0</v>
      </c>
      <c r="J9" s="24" t="s">
        <v>37</v>
      </c>
      <c r="K9" s="20">
        <v>750</v>
      </c>
      <c r="L9" s="20">
        <v>7500000</v>
      </c>
      <c r="M9" s="19">
        <f t="shared" ref="M9:M12" si="1">M8-K9+H9</f>
        <v>25</v>
      </c>
      <c r="N9" s="19">
        <f t="shared" si="0"/>
        <v>250000</v>
      </c>
      <c r="O9" s="12"/>
    </row>
    <row r="10" spans="1:15" x14ac:dyDescent="0.3">
      <c r="A10" s="6">
        <v>5</v>
      </c>
      <c r="B10" s="17" t="s">
        <v>27</v>
      </c>
      <c r="C10" s="18" t="s">
        <v>28</v>
      </c>
      <c r="D10" s="23" t="s">
        <v>36</v>
      </c>
      <c r="E10" s="23" t="s">
        <v>19</v>
      </c>
      <c r="F10" s="13" t="s">
        <v>38</v>
      </c>
      <c r="G10" s="25">
        <v>10000</v>
      </c>
      <c r="H10" s="19">
        <v>1000</v>
      </c>
      <c r="I10" s="19">
        <v>10000000</v>
      </c>
      <c r="J10" s="24"/>
      <c r="K10" s="20"/>
      <c r="L10" s="20"/>
      <c r="M10" s="19">
        <f t="shared" si="1"/>
        <v>1025</v>
      </c>
      <c r="N10" s="19">
        <f t="shared" si="0"/>
        <v>10250000</v>
      </c>
      <c r="O10" s="12"/>
    </row>
    <row r="11" spans="1:15" x14ac:dyDescent="0.3">
      <c r="A11" s="22">
        <v>6</v>
      </c>
      <c r="B11" s="17" t="s">
        <v>39</v>
      </c>
      <c r="C11" s="18" t="s">
        <v>41</v>
      </c>
      <c r="D11" s="23" t="s">
        <v>42</v>
      </c>
      <c r="E11" s="23" t="s">
        <v>19</v>
      </c>
      <c r="F11" s="13" t="s">
        <v>16</v>
      </c>
      <c r="G11" s="25">
        <v>0</v>
      </c>
      <c r="H11" s="19">
        <v>0</v>
      </c>
      <c r="I11" s="19">
        <v>0</v>
      </c>
      <c r="J11" s="13" t="s">
        <v>43</v>
      </c>
      <c r="K11" s="19">
        <v>640</v>
      </c>
      <c r="L11" s="19">
        <v>6400000</v>
      </c>
      <c r="M11" s="19">
        <f t="shared" si="1"/>
        <v>385</v>
      </c>
      <c r="N11" s="19">
        <f t="shared" si="0"/>
        <v>3850000</v>
      </c>
      <c r="O11" s="12"/>
    </row>
    <row r="12" spans="1:15" x14ac:dyDescent="0.3">
      <c r="A12" s="6">
        <v>7</v>
      </c>
      <c r="B12" s="17" t="s">
        <v>40</v>
      </c>
      <c r="C12" s="18" t="s">
        <v>41</v>
      </c>
      <c r="D12" s="23" t="s">
        <v>42</v>
      </c>
      <c r="E12" s="23" t="s">
        <v>30</v>
      </c>
      <c r="F12" s="13" t="s">
        <v>16</v>
      </c>
      <c r="G12" s="25">
        <v>0</v>
      </c>
      <c r="H12" s="19">
        <v>0</v>
      </c>
      <c r="I12" s="19">
        <v>0</v>
      </c>
      <c r="J12" s="24" t="s">
        <v>43</v>
      </c>
      <c r="K12" s="20">
        <v>360</v>
      </c>
      <c r="L12" s="20">
        <v>3600000</v>
      </c>
      <c r="M12" s="19">
        <f t="shared" si="1"/>
        <v>25</v>
      </c>
      <c r="N12" s="19">
        <f t="shared" si="0"/>
        <v>250000</v>
      </c>
      <c r="O12" s="12"/>
    </row>
    <row r="13" spans="1:15" ht="31.5" customHeight="1" thickBot="1" x14ac:dyDescent="0.35">
      <c r="A13" s="29" t="s">
        <v>31</v>
      </c>
      <c r="B13" s="30"/>
      <c r="C13" s="30"/>
      <c r="D13" s="30"/>
      <c r="E13" s="30"/>
      <c r="F13" s="28"/>
      <c r="G13" s="21"/>
      <c r="H13" s="21">
        <f>SUM(H6:H12)</f>
        <v>1855</v>
      </c>
      <c r="I13" s="21">
        <f>SUM(I6:I12)</f>
        <v>18550000</v>
      </c>
      <c r="J13" s="21"/>
      <c r="K13" s="21">
        <f>SUM(K6:K12)</f>
        <v>1830</v>
      </c>
      <c r="L13" s="21">
        <f>SUM(L6:L12)</f>
        <v>18300000</v>
      </c>
      <c r="M13" s="21">
        <f>H13-K13</f>
        <v>25</v>
      </c>
      <c r="N13" s="21">
        <f>I13-L13</f>
        <v>250000</v>
      </c>
      <c r="O13" s="11"/>
    </row>
    <row r="15" spans="1:15" x14ac:dyDescent="0.3">
      <c r="M15" s="15"/>
    </row>
    <row r="17" spans="14:15" x14ac:dyDescent="0.3">
      <c r="N17" s="16"/>
      <c r="O17" s="16"/>
    </row>
    <row r="19" spans="14:15" x14ac:dyDescent="0.3">
      <c r="N19" s="15"/>
    </row>
  </sheetData>
  <autoFilter ref="A5:O5"/>
  <mergeCells count="13">
    <mergeCell ref="A13:E13"/>
    <mergeCell ref="M4:N4"/>
    <mergeCell ref="O4:O5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3"/>
  <sheetViews>
    <sheetView showGridLines="0" zoomScale="85" zoomScaleNormal="85" workbookViewId="0">
      <pane ySplit="5" topLeftCell="A6" activePane="bottomLeft" state="frozen"/>
      <selection pane="bottomLeft" activeCell="A7" sqref="A7:E7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34" t="s">
        <v>22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</row>
    <row r="2" spans="1:15" ht="17.25" x14ac:dyDescent="0.3">
      <c r="A2" s="35" t="s">
        <v>32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5" ht="17.25" thickBot="1" x14ac:dyDescent="0.35">
      <c r="A3" s="5"/>
      <c r="B3" s="5"/>
      <c r="C3" s="3"/>
      <c r="G3" s="36" t="s">
        <v>0</v>
      </c>
      <c r="H3" s="36"/>
      <c r="I3" s="36"/>
      <c r="J3" s="36"/>
      <c r="K3" s="36"/>
      <c r="L3" s="36"/>
      <c r="M3" s="36"/>
      <c r="N3" s="36"/>
      <c r="O3" s="36"/>
    </row>
    <row r="4" spans="1:15" ht="23.25" customHeight="1" x14ac:dyDescent="0.3">
      <c r="A4" s="37" t="s">
        <v>1</v>
      </c>
      <c r="B4" s="31" t="s">
        <v>2</v>
      </c>
      <c r="C4" s="31" t="s">
        <v>14</v>
      </c>
      <c r="D4" s="31" t="s">
        <v>17</v>
      </c>
      <c r="E4" s="31" t="s">
        <v>3</v>
      </c>
      <c r="F4" s="40" t="s">
        <v>4</v>
      </c>
      <c r="G4" s="40"/>
      <c r="H4" s="40"/>
      <c r="I4" s="40"/>
      <c r="J4" s="40" t="s">
        <v>5</v>
      </c>
      <c r="K4" s="40"/>
      <c r="L4" s="40"/>
      <c r="M4" s="31" t="s">
        <v>6</v>
      </c>
      <c r="N4" s="31"/>
      <c r="O4" s="32" t="s">
        <v>7</v>
      </c>
    </row>
    <row r="5" spans="1:15" ht="23.25" customHeight="1" x14ac:dyDescent="0.3">
      <c r="A5" s="38"/>
      <c r="B5" s="39"/>
      <c r="C5" s="39"/>
      <c r="D5" s="39"/>
      <c r="E5" s="39"/>
      <c r="F5" s="8" t="s">
        <v>15</v>
      </c>
      <c r="G5" s="9" t="s">
        <v>8</v>
      </c>
      <c r="H5" s="10" t="s">
        <v>11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11</v>
      </c>
      <c r="N5" s="8" t="s">
        <v>13</v>
      </c>
      <c r="O5" s="33"/>
    </row>
    <row r="6" spans="1:15" x14ac:dyDescent="0.3">
      <c r="A6" s="22">
        <v>1</v>
      </c>
      <c r="B6" s="17" t="s">
        <v>16</v>
      </c>
      <c r="C6" s="18" t="s">
        <v>16</v>
      </c>
      <c r="D6" s="23" t="s">
        <v>33</v>
      </c>
      <c r="E6" s="23" t="s">
        <v>20</v>
      </c>
      <c r="F6" s="24" t="s">
        <v>16</v>
      </c>
      <c r="G6" s="20">
        <v>9300</v>
      </c>
      <c r="H6" s="20">
        <v>12</v>
      </c>
      <c r="I6" s="20">
        <f>G6*H6</f>
        <v>111600</v>
      </c>
      <c r="J6" s="24"/>
      <c r="K6" s="20">
        <v>0</v>
      </c>
      <c r="L6" s="20">
        <v>0</v>
      </c>
      <c r="M6" s="20">
        <f>H6</f>
        <v>12</v>
      </c>
      <c r="N6" s="20">
        <f>I6</f>
        <v>111600</v>
      </c>
      <c r="O6" s="12"/>
    </row>
    <row r="7" spans="1:15" ht="31.5" customHeight="1" thickBot="1" x14ac:dyDescent="0.35">
      <c r="A7" s="29" t="s">
        <v>10</v>
      </c>
      <c r="B7" s="30"/>
      <c r="C7" s="30"/>
      <c r="D7" s="30"/>
      <c r="E7" s="30"/>
      <c r="F7" s="26"/>
      <c r="G7" s="21"/>
      <c r="H7" s="21">
        <f>SUM(H6:H6)</f>
        <v>12</v>
      </c>
      <c r="I7" s="21">
        <f>SUM(I6:I6)</f>
        <v>111600</v>
      </c>
      <c r="J7" s="21"/>
      <c r="K7" s="21">
        <f>SUM(K6:K6)</f>
        <v>0</v>
      </c>
      <c r="L7" s="21">
        <f>SUM(L6:L6)</f>
        <v>0</v>
      </c>
      <c r="M7" s="21">
        <f>H7-K7</f>
        <v>12</v>
      </c>
      <c r="N7" s="21">
        <f>I7-L7</f>
        <v>111600</v>
      </c>
      <c r="O7" s="11"/>
    </row>
    <row r="9" spans="1:15" x14ac:dyDescent="0.3">
      <c r="M9" s="15"/>
    </row>
    <row r="11" spans="1:15" x14ac:dyDescent="0.3">
      <c r="N11" s="16"/>
      <c r="O11" s="16"/>
    </row>
    <row r="13" spans="1:15" x14ac:dyDescent="0.3">
      <c r="N13" s="15"/>
    </row>
  </sheetData>
  <autoFilter ref="A5:O5"/>
  <mergeCells count="13">
    <mergeCell ref="M4:N4"/>
    <mergeCell ref="O4:O5"/>
    <mergeCell ref="A7:E7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온누리상품권</vt:lpstr>
      <vt:lpstr>문화상품권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2020-02-18T00:49:04Z</cp:lastPrinted>
  <dcterms:created xsi:type="dcterms:W3CDTF">2014-04-03T02:30:06Z</dcterms:created>
  <dcterms:modified xsi:type="dcterms:W3CDTF">2022-04-04T05:35:40Z</dcterms:modified>
</cp:coreProperties>
</file>