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홈페이지 경영공시\"/>
    </mc:Choice>
  </mc:AlternateContent>
  <bookViews>
    <workbookView xWindow="0" yWindow="0" windowWidth="28800" windowHeight="12255"/>
  </bookViews>
  <sheets>
    <sheet name="온누리상품권" sheetId="3" r:id="rId1"/>
    <sheet name="문화상품권" sheetId="5" r:id="rId2"/>
    <sheet name="기프트카드" sheetId="7" r:id="rId3"/>
  </sheets>
  <definedNames>
    <definedName name="_xlnm._FilterDatabase" localSheetId="2" hidden="1">기프트카드!$A$5:$O$5</definedName>
    <definedName name="_xlnm._FilterDatabase" localSheetId="1" hidden="1">문화상품권!$A$5:$O$5</definedName>
    <definedName name="_xlnm._FilterDatabase" localSheetId="0" hidden="1">온누리상품권!$A$5:$O$5</definedName>
  </definedNames>
  <calcPr calcId="162913"/>
</workbook>
</file>

<file path=xl/calcChain.xml><?xml version="1.0" encoding="utf-8"?>
<calcChain xmlns="http://schemas.openxmlformats.org/spreadsheetml/2006/main">
  <c r="N6" i="7" l="1"/>
  <c r="M6" i="7"/>
  <c r="L7" i="7"/>
  <c r="K7" i="7"/>
  <c r="H7" i="7"/>
  <c r="M7" i="7" s="1"/>
  <c r="I6" i="7"/>
  <c r="I7" i="7" s="1"/>
  <c r="N18" i="3"/>
  <c r="M18" i="3"/>
  <c r="N17" i="3"/>
  <c r="M17" i="3"/>
  <c r="I19" i="3"/>
  <c r="H19" i="3"/>
  <c r="N7" i="7" l="1"/>
  <c r="L19" i="3"/>
  <c r="K19" i="3"/>
  <c r="M19" i="3"/>
  <c r="I6" i="3" l="1"/>
  <c r="N19" i="3" l="1"/>
  <c r="L7" i="5"/>
  <c r="K7" i="5"/>
  <c r="M7" i="5" s="1"/>
  <c r="H7" i="5"/>
  <c r="M6" i="5"/>
  <c r="I6" i="5"/>
  <c r="I7" i="5" s="1"/>
  <c r="N7" i="5" s="1"/>
  <c r="N6" i="5" l="1"/>
  <c r="M6" i="3" l="1"/>
  <c r="M7" i="3" l="1"/>
  <c r="M8" i="3" s="1"/>
  <c r="M9" i="3" s="1"/>
  <c r="M10" i="3" s="1"/>
  <c r="M11" i="3" s="1"/>
  <c r="M12" i="3" s="1"/>
  <c r="M13" i="3" s="1"/>
  <c r="M14" i="3" s="1"/>
  <c r="M15" i="3" s="1"/>
  <c r="M16" i="3" s="1"/>
  <c r="N6" i="3"/>
  <c r="N7" i="3" l="1"/>
  <c r="N8" i="3" s="1"/>
  <c r="N9" i="3" s="1"/>
  <c r="N10" i="3" s="1"/>
  <c r="N11" i="3" s="1"/>
  <c r="N12" i="3" s="1"/>
  <c r="N13" i="3" s="1"/>
  <c r="N14" i="3" s="1"/>
  <c r="N15" i="3" s="1"/>
  <c r="N16" i="3" s="1"/>
</calcChain>
</file>

<file path=xl/sharedStrings.xml><?xml version="1.0" encoding="utf-8"?>
<sst xmlns="http://schemas.openxmlformats.org/spreadsheetml/2006/main" count="155" uniqueCount="63">
  <si>
    <t>(단위 : 매, 원)</t>
  </si>
  <si>
    <t>구분</t>
  </si>
  <si>
    <t>소관부점</t>
  </si>
  <si>
    <t>상품권종류</t>
  </si>
  <si>
    <t>구매량(수입)</t>
  </si>
  <si>
    <t>불출량</t>
  </si>
  <si>
    <t>잔량</t>
  </si>
  <si>
    <t>비고</t>
  </si>
  <si>
    <t>구매단가</t>
  </si>
  <si>
    <t>불출일자</t>
  </si>
  <si>
    <t>합  계</t>
  </si>
  <si>
    <t>수량</t>
    <phoneticPr fontId="3" type="noConversion"/>
  </si>
  <si>
    <t>수량</t>
    <phoneticPr fontId="3" type="noConversion"/>
  </si>
  <si>
    <t>금액</t>
    <phoneticPr fontId="3" type="noConversion"/>
  </si>
  <si>
    <t>예산과목</t>
    <phoneticPr fontId="3" type="noConversion"/>
  </si>
  <si>
    <t>구매일자</t>
    <phoneticPr fontId="3" type="noConversion"/>
  </si>
  <si>
    <t>-</t>
    <phoneticPr fontId="3" type="noConversion"/>
  </si>
  <si>
    <t>적요</t>
    <phoneticPr fontId="3" type="noConversion"/>
  </si>
  <si>
    <t>-</t>
    <phoneticPr fontId="3" type="noConversion"/>
  </si>
  <si>
    <t>온누리</t>
    <phoneticPr fontId="3" type="noConversion"/>
  </si>
  <si>
    <t>문화</t>
    <phoneticPr fontId="3" type="noConversion"/>
  </si>
  <si>
    <t>온누리</t>
    <phoneticPr fontId="3" type="noConversion"/>
  </si>
  <si>
    <t>상품권 구매 및 사용내역(문화상품권)</t>
    <phoneticPr fontId="3" type="noConversion"/>
  </si>
  <si>
    <t>상품권 구매 및 사용내역(온누리상품권)</t>
    <phoneticPr fontId="3" type="noConversion"/>
  </si>
  <si>
    <t>기타미지급비용</t>
    <phoneticPr fontId="3" type="noConversion"/>
  </si>
  <si>
    <t>감사실</t>
    <phoneticPr fontId="3" type="noConversion"/>
  </si>
  <si>
    <t>온누리</t>
    <phoneticPr fontId="3" type="noConversion"/>
  </si>
  <si>
    <t>경영지원처</t>
    <phoneticPr fontId="3" type="noConversion"/>
  </si>
  <si>
    <t>상품권</t>
    <phoneticPr fontId="3" type="noConversion"/>
  </si>
  <si>
    <t>경:포상비</t>
    <phoneticPr fontId="3" type="noConversion"/>
  </si>
  <si>
    <t>온누리</t>
    <phoneticPr fontId="3" type="noConversion"/>
  </si>
  <si>
    <t>합  계</t>
    <phoneticPr fontId="3" type="noConversion"/>
  </si>
  <si>
    <t>2021년도 잔량 이월</t>
    <phoneticPr fontId="3" type="noConversion"/>
  </si>
  <si>
    <t>우수 처분요구서 경진대회</t>
    <phoneticPr fontId="3" type="noConversion"/>
  </si>
  <si>
    <t>2022.01.20</t>
    <phoneticPr fontId="3" type="noConversion"/>
  </si>
  <si>
    <t>2022년 구매</t>
    <phoneticPr fontId="3" type="noConversion"/>
  </si>
  <si>
    <t>2022.01.28</t>
    <phoneticPr fontId="3" type="noConversion"/>
  </si>
  <si>
    <t>2022.02.23</t>
    <phoneticPr fontId="3" type="noConversion"/>
  </si>
  <si>
    <t>금융기획실</t>
    <phoneticPr fontId="3" type="noConversion"/>
  </si>
  <si>
    <t>개인보증처</t>
    <phoneticPr fontId="3" type="noConversion"/>
  </si>
  <si>
    <t>사:포상비</t>
    <phoneticPr fontId="3" type="noConversion"/>
  </si>
  <si>
    <t>개런티마스터 포상</t>
    <phoneticPr fontId="3" type="noConversion"/>
  </si>
  <si>
    <t>2022.02.24</t>
    <phoneticPr fontId="3" type="noConversion"/>
  </si>
  <si>
    <t>감사우수사례선정 및 청렴정책참여도 우수 포상</t>
    <phoneticPr fontId="3" type="noConversion"/>
  </si>
  <si>
    <t>정보보안센터</t>
    <phoneticPr fontId="3" type="noConversion"/>
  </si>
  <si>
    <t>사내해킹 메일 발송행사</t>
    <phoneticPr fontId="3" type="noConversion"/>
  </si>
  <si>
    <t>2022.03.23</t>
    <phoneticPr fontId="3" type="noConversion"/>
  </si>
  <si>
    <t>2022.04.18</t>
    <phoneticPr fontId="3" type="noConversion"/>
  </si>
  <si>
    <t>기획조정실</t>
    <phoneticPr fontId="3" type="noConversion"/>
  </si>
  <si>
    <t>21년 예산성과급 지급</t>
    <phoneticPr fontId="3" type="noConversion"/>
  </si>
  <si>
    <t>경영지원처</t>
    <phoneticPr fontId="3" type="noConversion"/>
  </si>
  <si>
    <t>HUG인권경영 우수아이디어 포상</t>
    <phoneticPr fontId="3" type="noConversion"/>
  </si>
  <si>
    <t>2022.04.29</t>
    <phoneticPr fontId="3" type="noConversion"/>
  </si>
  <si>
    <t>(2022.05.31. 기준)</t>
    <phoneticPr fontId="3" type="noConversion"/>
  </si>
  <si>
    <t>1분기 우수부서 포상</t>
    <phoneticPr fontId="3" type="noConversion"/>
  </si>
  <si>
    <t>2022.05.11</t>
    <phoneticPr fontId="3" type="noConversion"/>
  </si>
  <si>
    <t>2022.05.12</t>
    <phoneticPr fontId="3" type="noConversion"/>
  </si>
  <si>
    <t>상품권 구매 및 사용내역(기프트카드)</t>
    <phoneticPr fontId="3" type="noConversion"/>
  </si>
  <si>
    <t>ESG경영처</t>
    <phoneticPr fontId="3" type="noConversion"/>
  </si>
  <si>
    <t>사:행사비</t>
    <phoneticPr fontId="3" type="noConversion"/>
  </si>
  <si>
    <t>ESG경영 신규 실천과제 발굴 행사</t>
    <phoneticPr fontId="3" type="noConversion"/>
  </si>
  <si>
    <t>기프트카드</t>
    <phoneticPr fontId="3" type="noConversion"/>
  </si>
  <si>
    <t>2022.05.31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</si>
</sst>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u/>
      <sz val="20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</font>
    <font>
      <sz val="1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/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42">
    <xf numFmtId="0" fontId="0" fillId="0" borderId="0" xfId="0">
      <alignment vertical="center"/>
    </xf>
    <xf numFmtId="0" fontId="0" fillId="0" borderId="0" xfId="0">
      <alignment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left" vertical="center"/>
    </xf>
    <xf numFmtId="0" fontId="7" fillId="0" borderId="5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vertical="center" wrapText="1"/>
    </xf>
    <xf numFmtId="0" fontId="8" fillId="3" borderId="1" xfId="0" applyFont="1" applyFill="1" applyBorder="1" applyAlignment="1">
      <alignment horizontal="center" vertical="center" wrapText="1"/>
    </xf>
    <xf numFmtId="41" fontId="6" fillId="3" borderId="1" xfId="1" applyFont="1" applyFill="1" applyBorder="1" applyAlignment="1">
      <alignment horizontal="center" vertical="center" wrapText="1"/>
    </xf>
    <xf numFmtId="49" fontId="6" fillId="3" borderId="1" xfId="0" applyNumberFormat="1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/>
    </xf>
    <xf numFmtId="49" fontId="6" fillId="0" borderId="11" xfId="0" applyNumberFormat="1" applyFont="1" applyFill="1" applyBorder="1" applyAlignment="1">
      <alignment vertical="center" wrapText="1"/>
    </xf>
    <xf numFmtId="14" fontId="7" fillId="2" borderId="1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41" fontId="0" fillId="0" borderId="0" xfId="0" applyNumberFormat="1">
      <alignment vertical="center"/>
    </xf>
    <xf numFmtId="41" fontId="0" fillId="0" borderId="0" xfId="1" applyFont="1">
      <alignment vertical="center"/>
    </xf>
    <xf numFmtId="0" fontId="7" fillId="0" borderId="10" xfId="0" applyNumberFormat="1" applyFont="1" applyFill="1" applyBorder="1" applyAlignment="1">
      <alignment horizontal="center" vertical="center" wrapText="1"/>
    </xf>
    <xf numFmtId="49" fontId="7" fillId="0" borderId="10" xfId="0" applyNumberFormat="1" applyFont="1" applyFill="1" applyBorder="1" applyAlignment="1">
      <alignment horizontal="center" vertical="center" wrapText="1"/>
    </xf>
    <xf numFmtId="41" fontId="7" fillId="2" borderId="1" xfId="1" applyFont="1" applyFill="1" applyBorder="1" applyAlignment="1">
      <alignment horizontal="left" vertical="center" wrapText="1"/>
    </xf>
    <xf numFmtId="41" fontId="7" fillId="2" borderId="10" xfId="1" applyFont="1" applyFill="1" applyBorder="1" applyAlignment="1">
      <alignment horizontal="left" vertical="center" wrapText="1"/>
    </xf>
    <xf numFmtId="41" fontId="8" fillId="3" borderId="7" xfId="1" applyFont="1" applyFill="1" applyBorder="1" applyAlignment="1">
      <alignment horizontal="left" vertical="center" wrapText="1"/>
    </xf>
    <xf numFmtId="0" fontId="7" fillId="0" borderId="12" xfId="0" applyNumberFormat="1" applyFont="1" applyFill="1" applyBorder="1" applyAlignment="1">
      <alignment horizontal="center" vertical="center" wrapText="1"/>
    </xf>
    <xf numFmtId="49" fontId="7" fillId="2" borderId="10" xfId="0" applyNumberFormat="1" applyFont="1" applyFill="1" applyBorder="1" applyAlignment="1">
      <alignment horizontal="center" vertical="center" wrapText="1"/>
    </xf>
    <xf numFmtId="14" fontId="7" fillId="2" borderId="10" xfId="0" applyNumberFormat="1" applyFont="1" applyFill="1" applyBorder="1" applyAlignment="1">
      <alignment horizontal="center" vertical="center" wrapText="1"/>
    </xf>
    <xf numFmtId="41" fontId="7" fillId="2" borderId="1" xfId="1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41" fontId="7" fillId="2" borderId="10" xfId="1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49" fontId="6" fillId="3" borderId="2" xfId="0" applyNumberFormat="1" applyFont="1" applyFill="1" applyBorder="1" applyAlignment="1">
      <alignment horizontal="center" vertical="center" wrapText="1"/>
    </xf>
    <xf numFmtId="49" fontId="6" fillId="3" borderId="3" xfId="0" applyNumberFormat="1" applyFont="1" applyFill="1" applyBorder="1" applyAlignment="1">
      <alignment horizontal="center" vertical="center" wrapText="1"/>
    </xf>
    <xf numFmtId="49" fontId="6" fillId="3" borderId="4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right" vertical="center"/>
    </xf>
    <xf numFmtId="49" fontId="6" fillId="3" borderId="9" xfId="0" applyNumberFormat="1" applyFont="1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41" fontId="6" fillId="3" borderId="2" xfId="1" applyFont="1" applyFill="1" applyBorder="1" applyAlignment="1">
      <alignment horizontal="center" vertical="center" wrapText="1"/>
    </xf>
  </cellXfs>
  <cellStyles count="6">
    <cellStyle name="쉼표 [0]" xfId="1" builtinId="6"/>
    <cellStyle name="쉼표 [0] 2" xfId="4"/>
    <cellStyle name="쉼표 [0] 3" xfId="2"/>
    <cellStyle name="표준" xfId="0" builtinId="0"/>
    <cellStyle name="표준 2" xfId="3"/>
    <cellStyle name="표준 2 2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5"/>
  <sheetViews>
    <sheetView showGridLines="0" tabSelected="1" zoomScale="85" zoomScaleNormal="85" workbookViewId="0">
      <pane ySplit="5" topLeftCell="A6" activePane="bottomLeft" state="frozen"/>
      <selection pane="bottomLeft" sqref="A1:O1"/>
    </sheetView>
  </sheetViews>
  <sheetFormatPr defaultRowHeight="16.5" x14ac:dyDescent="0.3"/>
  <cols>
    <col min="1" max="1" width="6" style="1" customWidth="1"/>
    <col min="2" max="2" width="17.25" style="1" bestFit="1" customWidth="1"/>
    <col min="3" max="3" width="20.875" style="1" customWidth="1"/>
    <col min="4" max="4" width="46.25" style="1" customWidth="1"/>
    <col min="5" max="5" width="13" style="1" customWidth="1"/>
    <col min="6" max="6" width="11.12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1" customWidth="1"/>
    <col min="14" max="14" width="13.625" style="1" customWidth="1"/>
    <col min="15" max="15" width="27.625" style="1" customWidth="1"/>
    <col min="16" max="16384" width="9" style="1"/>
  </cols>
  <sheetData>
    <row r="1" spans="1:15" ht="31.5" x14ac:dyDescent="0.3">
      <c r="A1" s="35" t="s">
        <v>23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</row>
    <row r="2" spans="1:15" ht="17.25" x14ac:dyDescent="0.3">
      <c r="A2" s="36" t="s">
        <v>53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</row>
    <row r="3" spans="1:15" ht="17.25" thickBot="1" x14ac:dyDescent="0.35">
      <c r="A3" s="5"/>
      <c r="B3" s="5"/>
      <c r="C3" s="3"/>
      <c r="G3" s="37" t="s">
        <v>0</v>
      </c>
      <c r="H3" s="37"/>
      <c r="I3" s="37"/>
      <c r="J3" s="37"/>
      <c r="K3" s="37"/>
      <c r="L3" s="37"/>
      <c r="M3" s="37"/>
      <c r="N3" s="37"/>
      <c r="O3" s="37"/>
    </row>
    <row r="4" spans="1:15" ht="23.25" customHeight="1" x14ac:dyDescent="0.3">
      <c r="A4" s="38" t="s">
        <v>1</v>
      </c>
      <c r="B4" s="32" t="s">
        <v>2</v>
      </c>
      <c r="C4" s="32" t="s">
        <v>14</v>
      </c>
      <c r="D4" s="32" t="s">
        <v>17</v>
      </c>
      <c r="E4" s="32" t="s">
        <v>3</v>
      </c>
      <c r="F4" s="41" t="s">
        <v>4</v>
      </c>
      <c r="G4" s="41"/>
      <c r="H4" s="41"/>
      <c r="I4" s="41"/>
      <c r="J4" s="41" t="s">
        <v>5</v>
      </c>
      <c r="K4" s="41"/>
      <c r="L4" s="41"/>
      <c r="M4" s="32" t="s">
        <v>6</v>
      </c>
      <c r="N4" s="32"/>
      <c r="O4" s="33" t="s">
        <v>7</v>
      </c>
    </row>
    <row r="5" spans="1:15" ht="23.25" customHeight="1" x14ac:dyDescent="0.3">
      <c r="A5" s="39"/>
      <c r="B5" s="40"/>
      <c r="C5" s="40"/>
      <c r="D5" s="40"/>
      <c r="E5" s="40"/>
      <c r="F5" s="8" t="s">
        <v>15</v>
      </c>
      <c r="G5" s="9" t="s">
        <v>8</v>
      </c>
      <c r="H5" s="10" t="s">
        <v>12</v>
      </c>
      <c r="I5" s="10" t="s">
        <v>13</v>
      </c>
      <c r="J5" s="9" t="s">
        <v>9</v>
      </c>
      <c r="K5" s="9" t="s">
        <v>11</v>
      </c>
      <c r="L5" s="10" t="s">
        <v>13</v>
      </c>
      <c r="M5" s="8" t="s">
        <v>12</v>
      </c>
      <c r="N5" s="8" t="s">
        <v>13</v>
      </c>
      <c r="O5" s="34"/>
    </row>
    <row r="6" spans="1:15" x14ac:dyDescent="0.3">
      <c r="A6" s="6">
        <v>1</v>
      </c>
      <c r="B6" s="4" t="s">
        <v>16</v>
      </c>
      <c r="C6" s="2" t="s">
        <v>16</v>
      </c>
      <c r="D6" s="14" t="s">
        <v>32</v>
      </c>
      <c r="E6" s="14" t="s">
        <v>19</v>
      </c>
      <c r="F6" s="13" t="s">
        <v>16</v>
      </c>
      <c r="G6" s="19">
        <v>10000</v>
      </c>
      <c r="H6" s="19">
        <v>25</v>
      </c>
      <c r="I6" s="20">
        <f>G6*H6</f>
        <v>250000</v>
      </c>
      <c r="J6" s="13" t="s">
        <v>18</v>
      </c>
      <c r="K6" s="19">
        <v>0</v>
      </c>
      <c r="L6" s="19">
        <v>0</v>
      </c>
      <c r="M6" s="19">
        <f>H6</f>
        <v>25</v>
      </c>
      <c r="N6" s="19">
        <f>I6</f>
        <v>250000</v>
      </c>
      <c r="O6" s="7"/>
    </row>
    <row r="7" spans="1:15" x14ac:dyDescent="0.3">
      <c r="A7" s="22">
        <v>2</v>
      </c>
      <c r="B7" s="17" t="s">
        <v>25</v>
      </c>
      <c r="C7" s="18" t="s">
        <v>29</v>
      </c>
      <c r="D7" s="14" t="s">
        <v>33</v>
      </c>
      <c r="E7" s="14" t="s">
        <v>21</v>
      </c>
      <c r="F7" s="13" t="s">
        <v>34</v>
      </c>
      <c r="G7" s="25">
        <v>10000</v>
      </c>
      <c r="H7" s="19">
        <v>80</v>
      </c>
      <c r="I7" s="19">
        <v>800000</v>
      </c>
      <c r="J7" s="13" t="s">
        <v>34</v>
      </c>
      <c r="K7" s="19">
        <v>80</v>
      </c>
      <c r="L7" s="19">
        <v>800000</v>
      </c>
      <c r="M7" s="19">
        <f>M6-K7+H7</f>
        <v>25</v>
      </c>
      <c r="N7" s="19">
        <f>N6-L7+I7</f>
        <v>250000</v>
      </c>
      <c r="O7" s="12"/>
    </row>
    <row r="8" spans="1:15" x14ac:dyDescent="0.3">
      <c r="A8" s="6">
        <v>3</v>
      </c>
      <c r="B8" s="17" t="s">
        <v>27</v>
      </c>
      <c r="C8" s="18" t="s">
        <v>28</v>
      </c>
      <c r="D8" s="23" t="s">
        <v>35</v>
      </c>
      <c r="E8" s="23" t="s">
        <v>26</v>
      </c>
      <c r="F8" s="24" t="s">
        <v>36</v>
      </c>
      <c r="G8" s="27">
        <v>10000</v>
      </c>
      <c r="H8" s="20">
        <v>750</v>
      </c>
      <c r="I8" s="20">
        <v>7500000</v>
      </c>
      <c r="J8" s="13" t="s">
        <v>16</v>
      </c>
      <c r="K8" s="19">
        <v>0</v>
      </c>
      <c r="L8" s="19">
        <v>0</v>
      </c>
      <c r="M8" s="19">
        <f>M7-K8+H8</f>
        <v>775</v>
      </c>
      <c r="N8" s="19">
        <f t="shared" ref="N8:N16" si="0">N7-L8+I8</f>
        <v>7750000</v>
      </c>
      <c r="O8" s="12"/>
    </row>
    <row r="9" spans="1:15" x14ac:dyDescent="0.3">
      <c r="A9" s="22">
        <v>4</v>
      </c>
      <c r="B9" s="17" t="s">
        <v>25</v>
      </c>
      <c r="C9" s="18" t="s">
        <v>24</v>
      </c>
      <c r="D9" s="23" t="s">
        <v>43</v>
      </c>
      <c r="E9" s="23" t="s">
        <v>19</v>
      </c>
      <c r="F9" s="13" t="s">
        <v>16</v>
      </c>
      <c r="G9" s="25">
        <v>0</v>
      </c>
      <c r="H9" s="19">
        <v>0</v>
      </c>
      <c r="I9" s="19">
        <v>0</v>
      </c>
      <c r="J9" s="24" t="s">
        <v>36</v>
      </c>
      <c r="K9" s="20">
        <v>750</v>
      </c>
      <c r="L9" s="20">
        <v>7500000</v>
      </c>
      <c r="M9" s="19">
        <f t="shared" ref="M9:M12" si="1">M8-K9+H9</f>
        <v>25</v>
      </c>
      <c r="N9" s="19">
        <f t="shared" si="0"/>
        <v>250000</v>
      </c>
      <c r="O9" s="12"/>
    </row>
    <row r="10" spans="1:15" x14ac:dyDescent="0.3">
      <c r="A10" s="6">
        <v>5</v>
      </c>
      <c r="B10" s="17" t="s">
        <v>27</v>
      </c>
      <c r="C10" s="18" t="s">
        <v>28</v>
      </c>
      <c r="D10" s="23" t="s">
        <v>35</v>
      </c>
      <c r="E10" s="23" t="s">
        <v>19</v>
      </c>
      <c r="F10" s="13" t="s">
        <v>37</v>
      </c>
      <c r="G10" s="25">
        <v>10000</v>
      </c>
      <c r="H10" s="19">
        <v>1000</v>
      </c>
      <c r="I10" s="19">
        <v>10000000</v>
      </c>
      <c r="J10" s="13" t="s">
        <v>16</v>
      </c>
      <c r="K10" s="19">
        <v>0</v>
      </c>
      <c r="L10" s="19">
        <v>0</v>
      </c>
      <c r="M10" s="19">
        <f t="shared" si="1"/>
        <v>1025</v>
      </c>
      <c r="N10" s="19">
        <f t="shared" si="0"/>
        <v>10250000</v>
      </c>
      <c r="O10" s="12"/>
    </row>
    <row r="11" spans="1:15" x14ac:dyDescent="0.3">
      <c r="A11" s="22">
        <v>6</v>
      </c>
      <c r="B11" s="17" t="s">
        <v>38</v>
      </c>
      <c r="C11" s="18" t="s">
        <v>40</v>
      </c>
      <c r="D11" s="23" t="s">
        <v>41</v>
      </c>
      <c r="E11" s="23" t="s">
        <v>19</v>
      </c>
      <c r="F11" s="13" t="s">
        <v>16</v>
      </c>
      <c r="G11" s="25">
        <v>0</v>
      </c>
      <c r="H11" s="19">
        <v>0</v>
      </c>
      <c r="I11" s="19">
        <v>0</v>
      </c>
      <c r="J11" s="13" t="s">
        <v>42</v>
      </c>
      <c r="K11" s="19">
        <v>640</v>
      </c>
      <c r="L11" s="19">
        <v>6400000</v>
      </c>
      <c r="M11" s="19">
        <f t="shared" si="1"/>
        <v>385</v>
      </c>
      <c r="N11" s="19">
        <f t="shared" si="0"/>
        <v>3850000</v>
      </c>
      <c r="O11" s="12"/>
    </row>
    <row r="12" spans="1:15" x14ac:dyDescent="0.3">
      <c r="A12" s="6">
        <v>7</v>
      </c>
      <c r="B12" s="17" t="s">
        <v>39</v>
      </c>
      <c r="C12" s="18" t="s">
        <v>40</v>
      </c>
      <c r="D12" s="23" t="s">
        <v>41</v>
      </c>
      <c r="E12" s="23" t="s">
        <v>30</v>
      </c>
      <c r="F12" s="13" t="s">
        <v>16</v>
      </c>
      <c r="G12" s="25">
        <v>0</v>
      </c>
      <c r="H12" s="19">
        <v>0</v>
      </c>
      <c r="I12" s="19">
        <v>0</v>
      </c>
      <c r="J12" s="24" t="s">
        <v>42</v>
      </c>
      <c r="K12" s="20">
        <v>360</v>
      </c>
      <c r="L12" s="20">
        <v>3600000</v>
      </c>
      <c r="M12" s="19">
        <f t="shared" si="1"/>
        <v>25</v>
      </c>
      <c r="N12" s="19">
        <f>N11-L12+I12</f>
        <v>250000</v>
      </c>
      <c r="O12" s="12"/>
    </row>
    <row r="13" spans="1:15" x14ac:dyDescent="0.3">
      <c r="A13" s="22">
        <v>8</v>
      </c>
      <c r="B13" s="17" t="s">
        <v>44</v>
      </c>
      <c r="C13" s="18" t="s">
        <v>40</v>
      </c>
      <c r="D13" s="23" t="s">
        <v>45</v>
      </c>
      <c r="E13" s="23" t="s">
        <v>19</v>
      </c>
      <c r="F13" s="24" t="s">
        <v>46</v>
      </c>
      <c r="G13" s="27">
        <v>10000</v>
      </c>
      <c r="H13" s="20">
        <v>100</v>
      </c>
      <c r="I13" s="20">
        <v>1000000</v>
      </c>
      <c r="J13" s="24" t="s">
        <v>46</v>
      </c>
      <c r="K13" s="20">
        <v>100</v>
      </c>
      <c r="L13" s="20">
        <v>1000000</v>
      </c>
      <c r="M13" s="19">
        <f>M12-K13+H13</f>
        <v>25</v>
      </c>
      <c r="N13" s="19">
        <f t="shared" si="0"/>
        <v>250000</v>
      </c>
      <c r="O13" s="12"/>
    </row>
    <row r="14" spans="1:15" x14ac:dyDescent="0.3">
      <c r="A14" s="6">
        <v>9</v>
      </c>
      <c r="B14" s="17" t="s">
        <v>27</v>
      </c>
      <c r="C14" s="18" t="s">
        <v>28</v>
      </c>
      <c r="D14" s="23" t="s">
        <v>35</v>
      </c>
      <c r="E14" s="23" t="s">
        <v>19</v>
      </c>
      <c r="F14" s="24" t="s">
        <v>47</v>
      </c>
      <c r="G14" s="27">
        <v>10000</v>
      </c>
      <c r="H14" s="20">
        <v>600</v>
      </c>
      <c r="I14" s="20">
        <v>6000000</v>
      </c>
      <c r="J14" s="13" t="s">
        <v>16</v>
      </c>
      <c r="K14" s="19">
        <v>0</v>
      </c>
      <c r="L14" s="19">
        <v>0</v>
      </c>
      <c r="M14" s="19">
        <f>M13-K14+H14</f>
        <v>625</v>
      </c>
      <c r="N14" s="19">
        <f t="shared" si="0"/>
        <v>6250000</v>
      </c>
      <c r="O14" s="12"/>
    </row>
    <row r="15" spans="1:15" x14ac:dyDescent="0.3">
      <c r="A15" s="22">
        <v>10</v>
      </c>
      <c r="B15" s="17" t="s">
        <v>48</v>
      </c>
      <c r="C15" s="18" t="s">
        <v>29</v>
      </c>
      <c r="D15" s="23" t="s">
        <v>49</v>
      </c>
      <c r="E15" s="23" t="s">
        <v>19</v>
      </c>
      <c r="F15" s="13" t="s">
        <v>16</v>
      </c>
      <c r="G15" s="25">
        <v>0</v>
      </c>
      <c r="H15" s="19">
        <v>0</v>
      </c>
      <c r="I15" s="19">
        <v>0</v>
      </c>
      <c r="J15" s="24" t="s">
        <v>47</v>
      </c>
      <c r="K15" s="20">
        <v>600</v>
      </c>
      <c r="L15" s="20">
        <v>6000000</v>
      </c>
      <c r="M15" s="19">
        <f>M14-K15+H15</f>
        <v>25</v>
      </c>
      <c r="N15" s="19">
        <f t="shared" si="0"/>
        <v>250000</v>
      </c>
      <c r="O15" s="12"/>
    </row>
    <row r="16" spans="1:15" x14ac:dyDescent="0.3">
      <c r="A16" s="6">
        <v>11</v>
      </c>
      <c r="B16" s="17" t="s">
        <v>50</v>
      </c>
      <c r="C16" s="18" t="s">
        <v>29</v>
      </c>
      <c r="D16" s="23" t="s">
        <v>51</v>
      </c>
      <c r="E16" s="23" t="s">
        <v>19</v>
      </c>
      <c r="F16" s="24" t="s">
        <v>52</v>
      </c>
      <c r="G16" s="27">
        <v>10000</v>
      </c>
      <c r="H16" s="20">
        <v>30</v>
      </c>
      <c r="I16" s="20">
        <v>300000</v>
      </c>
      <c r="J16" s="24" t="s">
        <v>52</v>
      </c>
      <c r="K16" s="20">
        <v>30</v>
      </c>
      <c r="L16" s="20">
        <v>300000</v>
      </c>
      <c r="M16" s="19">
        <f>M15-K16+H16</f>
        <v>25</v>
      </c>
      <c r="N16" s="19">
        <f t="shared" si="0"/>
        <v>250000</v>
      </c>
      <c r="O16" s="12"/>
    </row>
    <row r="17" spans="1:15" x14ac:dyDescent="0.3">
      <c r="A17" s="22">
        <v>12</v>
      </c>
      <c r="B17" s="17" t="s">
        <v>27</v>
      </c>
      <c r="C17" s="18" t="s">
        <v>40</v>
      </c>
      <c r="D17" s="23" t="s">
        <v>54</v>
      </c>
      <c r="E17" s="23" t="s">
        <v>19</v>
      </c>
      <c r="F17" s="24" t="s">
        <v>55</v>
      </c>
      <c r="G17" s="27">
        <v>10000</v>
      </c>
      <c r="H17" s="20">
        <v>450</v>
      </c>
      <c r="I17" s="20">
        <v>4500000</v>
      </c>
      <c r="J17" s="13" t="s">
        <v>16</v>
      </c>
      <c r="K17" s="19">
        <v>0</v>
      </c>
      <c r="L17" s="19">
        <v>0</v>
      </c>
      <c r="M17" s="19">
        <f>M16-K17+H17</f>
        <v>475</v>
      </c>
      <c r="N17" s="19">
        <f t="shared" ref="N17:N18" si="2">N16-L17+I17</f>
        <v>4750000</v>
      </c>
      <c r="O17" s="12"/>
    </row>
    <row r="18" spans="1:15" x14ac:dyDescent="0.3">
      <c r="A18" s="6">
        <v>13</v>
      </c>
      <c r="B18" s="17" t="s">
        <v>27</v>
      </c>
      <c r="C18" s="18" t="s">
        <v>40</v>
      </c>
      <c r="D18" s="23" t="s">
        <v>54</v>
      </c>
      <c r="E18" s="23" t="s">
        <v>19</v>
      </c>
      <c r="F18" s="13" t="s">
        <v>16</v>
      </c>
      <c r="G18" s="25">
        <v>0</v>
      </c>
      <c r="H18" s="19">
        <v>0</v>
      </c>
      <c r="I18" s="19">
        <v>0</v>
      </c>
      <c r="J18" s="24" t="s">
        <v>56</v>
      </c>
      <c r="K18" s="20">
        <v>450</v>
      </c>
      <c r="L18" s="20">
        <v>4500000</v>
      </c>
      <c r="M18" s="19">
        <f>M17-K18+H18</f>
        <v>25</v>
      </c>
      <c r="N18" s="19">
        <f t="shared" si="2"/>
        <v>250000</v>
      </c>
      <c r="O18" s="12"/>
    </row>
    <row r="19" spans="1:15" ht="31.5" customHeight="1" thickBot="1" x14ac:dyDescent="0.35">
      <c r="A19" s="30" t="s">
        <v>31</v>
      </c>
      <c r="B19" s="31"/>
      <c r="C19" s="31"/>
      <c r="D19" s="31"/>
      <c r="E19" s="31"/>
      <c r="F19" s="28"/>
      <c r="G19" s="21"/>
      <c r="H19" s="21">
        <f>SUM(H6:H17)</f>
        <v>3035</v>
      </c>
      <c r="I19" s="21">
        <f>SUM(I6:I17)</f>
        <v>30350000</v>
      </c>
      <c r="J19" s="21"/>
      <c r="K19" s="21">
        <f>SUM(K6:K16)</f>
        <v>2560</v>
      </c>
      <c r="L19" s="21">
        <f>SUM(L6:L16)</f>
        <v>25600000</v>
      </c>
      <c r="M19" s="21">
        <f>H19-K19</f>
        <v>475</v>
      </c>
      <c r="N19" s="21">
        <f>I19-L19</f>
        <v>4750000</v>
      </c>
      <c r="O19" s="11"/>
    </row>
    <row r="21" spans="1:15" x14ac:dyDescent="0.3">
      <c r="M21" s="15"/>
    </row>
    <row r="23" spans="1:15" x14ac:dyDescent="0.3">
      <c r="N23" s="16"/>
      <c r="O23" s="16"/>
    </row>
    <row r="25" spans="1:15" x14ac:dyDescent="0.3">
      <c r="N25" s="15"/>
    </row>
  </sheetData>
  <autoFilter ref="A5:O5"/>
  <mergeCells count="13">
    <mergeCell ref="A19:E19"/>
    <mergeCell ref="M4:N4"/>
    <mergeCell ref="O4:O5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25" right="0.25" top="0.75" bottom="0.75" header="0.3" footer="0.3"/>
  <pageSetup paperSize="9" scale="5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3"/>
  <sheetViews>
    <sheetView showGridLines="0" zoomScale="85" zoomScaleNormal="85" workbookViewId="0">
      <pane ySplit="5" topLeftCell="A6" activePane="bottomLeft" state="frozen"/>
      <selection pane="bottomLeft" activeCell="D30" sqref="D30"/>
    </sheetView>
  </sheetViews>
  <sheetFormatPr defaultRowHeight="16.5" x14ac:dyDescent="0.3"/>
  <cols>
    <col min="1" max="1" width="6" style="1" customWidth="1"/>
    <col min="2" max="2" width="17.25" style="1" bestFit="1" customWidth="1"/>
    <col min="3" max="3" width="20.875" style="1" customWidth="1"/>
    <col min="4" max="4" width="46.25" style="1" customWidth="1"/>
    <col min="5" max="5" width="13" style="1" customWidth="1"/>
    <col min="6" max="6" width="11.12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1" customWidth="1"/>
    <col min="14" max="14" width="13.625" style="1" customWidth="1"/>
    <col min="15" max="15" width="27.625" style="1" customWidth="1"/>
    <col min="16" max="16384" width="9" style="1"/>
  </cols>
  <sheetData>
    <row r="1" spans="1:15" ht="31.5" x14ac:dyDescent="0.3">
      <c r="A1" s="35" t="s">
        <v>22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</row>
    <row r="2" spans="1:15" ht="17.25" x14ac:dyDescent="0.3">
      <c r="A2" s="36" t="s">
        <v>53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</row>
    <row r="3" spans="1:15" ht="17.25" thickBot="1" x14ac:dyDescent="0.35">
      <c r="A3" s="5"/>
      <c r="B3" s="5"/>
      <c r="C3" s="3"/>
      <c r="G3" s="37" t="s">
        <v>0</v>
      </c>
      <c r="H3" s="37"/>
      <c r="I3" s="37"/>
      <c r="J3" s="37"/>
      <c r="K3" s="37"/>
      <c r="L3" s="37"/>
      <c r="M3" s="37"/>
      <c r="N3" s="37"/>
      <c r="O3" s="37"/>
    </row>
    <row r="4" spans="1:15" ht="23.25" customHeight="1" x14ac:dyDescent="0.3">
      <c r="A4" s="38" t="s">
        <v>1</v>
      </c>
      <c r="B4" s="32" t="s">
        <v>2</v>
      </c>
      <c r="C4" s="32" t="s">
        <v>14</v>
      </c>
      <c r="D4" s="32" t="s">
        <v>17</v>
      </c>
      <c r="E4" s="32" t="s">
        <v>3</v>
      </c>
      <c r="F4" s="41" t="s">
        <v>4</v>
      </c>
      <c r="G4" s="41"/>
      <c r="H4" s="41"/>
      <c r="I4" s="41"/>
      <c r="J4" s="41" t="s">
        <v>5</v>
      </c>
      <c r="K4" s="41"/>
      <c r="L4" s="41"/>
      <c r="M4" s="32" t="s">
        <v>6</v>
      </c>
      <c r="N4" s="32"/>
      <c r="O4" s="33" t="s">
        <v>7</v>
      </c>
    </row>
    <row r="5" spans="1:15" ht="23.25" customHeight="1" x14ac:dyDescent="0.3">
      <c r="A5" s="39"/>
      <c r="B5" s="40"/>
      <c r="C5" s="40"/>
      <c r="D5" s="40"/>
      <c r="E5" s="40"/>
      <c r="F5" s="8" t="s">
        <v>15</v>
      </c>
      <c r="G5" s="9" t="s">
        <v>8</v>
      </c>
      <c r="H5" s="10" t="s">
        <v>11</v>
      </c>
      <c r="I5" s="10" t="s">
        <v>13</v>
      </c>
      <c r="J5" s="9" t="s">
        <v>9</v>
      </c>
      <c r="K5" s="9" t="s">
        <v>11</v>
      </c>
      <c r="L5" s="10" t="s">
        <v>13</v>
      </c>
      <c r="M5" s="8" t="s">
        <v>11</v>
      </c>
      <c r="N5" s="8" t="s">
        <v>13</v>
      </c>
      <c r="O5" s="34"/>
    </row>
    <row r="6" spans="1:15" x14ac:dyDescent="0.3">
      <c r="A6" s="22">
        <v>1</v>
      </c>
      <c r="B6" s="17" t="s">
        <v>16</v>
      </c>
      <c r="C6" s="18" t="s">
        <v>16</v>
      </c>
      <c r="D6" s="23" t="s">
        <v>32</v>
      </c>
      <c r="E6" s="23" t="s">
        <v>20</v>
      </c>
      <c r="F6" s="24" t="s">
        <v>16</v>
      </c>
      <c r="G6" s="20">
        <v>9300</v>
      </c>
      <c r="H6" s="20">
        <v>12</v>
      </c>
      <c r="I6" s="20">
        <f>G6*H6</f>
        <v>111600</v>
      </c>
      <c r="J6" s="24"/>
      <c r="K6" s="20">
        <v>0</v>
      </c>
      <c r="L6" s="20">
        <v>0</v>
      </c>
      <c r="M6" s="20">
        <f>H6</f>
        <v>12</v>
      </c>
      <c r="N6" s="20">
        <f>I6</f>
        <v>111600</v>
      </c>
      <c r="O6" s="12"/>
    </row>
    <row r="7" spans="1:15" ht="31.5" customHeight="1" thickBot="1" x14ac:dyDescent="0.35">
      <c r="A7" s="30" t="s">
        <v>10</v>
      </c>
      <c r="B7" s="31"/>
      <c r="C7" s="31"/>
      <c r="D7" s="31"/>
      <c r="E7" s="31"/>
      <c r="F7" s="26"/>
      <c r="G7" s="21"/>
      <c r="H7" s="21">
        <f>SUM(H6:H6)</f>
        <v>12</v>
      </c>
      <c r="I7" s="21">
        <f>SUM(I6:I6)</f>
        <v>111600</v>
      </c>
      <c r="J7" s="21"/>
      <c r="K7" s="21">
        <f>SUM(K6:K6)</f>
        <v>0</v>
      </c>
      <c r="L7" s="21">
        <f>SUM(L6:L6)</f>
        <v>0</v>
      </c>
      <c r="M7" s="21">
        <f>H7-K7</f>
        <v>12</v>
      </c>
      <c r="N7" s="21">
        <f>I7-L7</f>
        <v>111600</v>
      </c>
      <c r="O7" s="11"/>
    </row>
    <row r="9" spans="1:15" x14ac:dyDescent="0.3">
      <c r="M9" s="15"/>
    </row>
    <row r="11" spans="1:15" x14ac:dyDescent="0.3">
      <c r="N11" s="16"/>
      <c r="O11" s="16"/>
    </row>
    <row r="13" spans="1:15" x14ac:dyDescent="0.3">
      <c r="N13" s="15"/>
    </row>
  </sheetData>
  <autoFilter ref="A5:O5"/>
  <mergeCells count="13">
    <mergeCell ref="M4:N4"/>
    <mergeCell ref="O4:O5"/>
    <mergeCell ref="A7:E7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25" right="0.25" top="0.75" bottom="0.75" header="0.3" footer="0.3"/>
  <pageSetup paperSize="9" scale="56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3"/>
  <sheetViews>
    <sheetView showGridLines="0" zoomScale="85" zoomScaleNormal="85" workbookViewId="0">
      <pane ySplit="5" topLeftCell="A6" activePane="bottomLeft" state="frozen"/>
      <selection pane="bottomLeft" activeCell="D15" sqref="D15"/>
    </sheetView>
  </sheetViews>
  <sheetFormatPr defaultRowHeight="16.5" x14ac:dyDescent="0.3"/>
  <cols>
    <col min="1" max="1" width="6" style="1" customWidth="1"/>
    <col min="2" max="2" width="17.25" style="1" bestFit="1" customWidth="1"/>
    <col min="3" max="3" width="20.875" style="1" customWidth="1"/>
    <col min="4" max="4" width="46.25" style="1" customWidth="1"/>
    <col min="5" max="5" width="13" style="1" customWidth="1"/>
    <col min="6" max="6" width="11.12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1" customWidth="1"/>
    <col min="14" max="14" width="13.625" style="1" customWidth="1"/>
    <col min="15" max="15" width="27.625" style="1" customWidth="1"/>
    <col min="16" max="16384" width="9" style="1"/>
  </cols>
  <sheetData>
    <row r="1" spans="1:15" ht="31.5" x14ac:dyDescent="0.3">
      <c r="A1" s="35" t="s">
        <v>57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</row>
    <row r="2" spans="1:15" ht="17.25" x14ac:dyDescent="0.3">
      <c r="A2" s="36" t="s">
        <v>53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</row>
    <row r="3" spans="1:15" ht="17.25" thickBot="1" x14ac:dyDescent="0.35">
      <c r="A3" s="5"/>
      <c r="B3" s="5"/>
      <c r="C3" s="3"/>
      <c r="G3" s="37" t="s">
        <v>0</v>
      </c>
      <c r="H3" s="37"/>
      <c r="I3" s="37"/>
      <c r="J3" s="37"/>
      <c r="K3" s="37"/>
      <c r="L3" s="37"/>
      <c r="M3" s="37"/>
      <c r="N3" s="37"/>
      <c r="O3" s="37"/>
    </row>
    <row r="4" spans="1:15" ht="23.25" customHeight="1" x14ac:dyDescent="0.3">
      <c r="A4" s="38" t="s">
        <v>1</v>
      </c>
      <c r="B4" s="32" t="s">
        <v>2</v>
      </c>
      <c r="C4" s="32" t="s">
        <v>14</v>
      </c>
      <c r="D4" s="32" t="s">
        <v>17</v>
      </c>
      <c r="E4" s="32" t="s">
        <v>3</v>
      </c>
      <c r="F4" s="41" t="s">
        <v>4</v>
      </c>
      <c r="G4" s="41"/>
      <c r="H4" s="41"/>
      <c r="I4" s="41"/>
      <c r="J4" s="41" t="s">
        <v>5</v>
      </c>
      <c r="K4" s="41"/>
      <c r="L4" s="41"/>
      <c r="M4" s="32" t="s">
        <v>6</v>
      </c>
      <c r="N4" s="32"/>
      <c r="O4" s="33" t="s">
        <v>7</v>
      </c>
    </row>
    <row r="5" spans="1:15" ht="23.25" customHeight="1" x14ac:dyDescent="0.3">
      <c r="A5" s="39"/>
      <c r="B5" s="40"/>
      <c r="C5" s="40"/>
      <c r="D5" s="40"/>
      <c r="E5" s="40"/>
      <c r="F5" s="8" t="s">
        <v>15</v>
      </c>
      <c r="G5" s="9" t="s">
        <v>8</v>
      </c>
      <c r="H5" s="10" t="s">
        <v>11</v>
      </c>
      <c r="I5" s="10" t="s">
        <v>13</v>
      </c>
      <c r="J5" s="9" t="s">
        <v>9</v>
      </c>
      <c r="K5" s="9" t="s">
        <v>11</v>
      </c>
      <c r="L5" s="10" t="s">
        <v>13</v>
      </c>
      <c r="M5" s="8" t="s">
        <v>11</v>
      </c>
      <c r="N5" s="8" t="s">
        <v>13</v>
      </c>
      <c r="O5" s="34"/>
    </row>
    <row r="6" spans="1:15" x14ac:dyDescent="0.3">
      <c r="A6" s="22">
        <v>1</v>
      </c>
      <c r="B6" s="17" t="s">
        <v>58</v>
      </c>
      <c r="C6" s="18" t="s">
        <v>59</v>
      </c>
      <c r="D6" s="23" t="s">
        <v>60</v>
      </c>
      <c r="E6" s="23" t="s">
        <v>61</v>
      </c>
      <c r="F6" s="24" t="s">
        <v>62</v>
      </c>
      <c r="G6" s="20">
        <v>10000</v>
      </c>
      <c r="H6" s="20">
        <v>37</v>
      </c>
      <c r="I6" s="20">
        <f>G6*H6</f>
        <v>370000</v>
      </c>
      <c r="J6" s="24" t="s">
        <v>62</v>
      </c>
      <c r="K6" s="20">
        <v>37</v>
      </c>
      <c r="L6" s="20">
        <v>370000</v>
      </c>
      <c r="M6" s="20">
        <f>H6-K6</f>
        <v>0</v>
      </c>
      <c r="N6" s="20">
        <f>I6-L6</f>
        <v>0</v>
      </c>
      <c r="O6" s="12"/>
    </row>
    <row r="7" spans="1:15" ht="31.5" customHeight="1" thickBot="1" x14ac:dyDescent="0.35">
      <c r="A7" s="30" t="s">
        <v>10</v>
      </c>
      <c r="B7" s="31"/>
      <c r="C7" s="31"/>
      <c r="D7" s="31"/>
      <c r="E7" s="31"/>
      <c r="F7" s="29"/>
      <c r="G7" s="21"/>
      <c r="H7" s="21">
        <f>SUM(H6:H6)</f>
        <v>37</v>
      </c>
      <c r="I7" s="21">
        <f>SUM(I6:I6)</f>
        <v>370000</v>
      </c>
      <c r="J7" s="21"/>
      <c r="K7" s="21">
        <f>SUM(K6:K6)</f>
        <v>37</v>
      </c>
      <c r="L7" s="21">
        <f>SUM(L6:L6)</f>
        <v>370000</v>
      </c>
      <c r="M7" s="21">
        <f>H7-K7</f>
        <v>0</v>
      </c>
      <c r="N7" s="21">
        <f>I7-L7</f>
        <v>0</v>
      </c>
      <c r="O7" s="11"/>
    </row>
    <row r="9" spans="1:15" x14ac:dyDescent="0.3">
      <c r="M9" s="15"/>
    </row>
    <row r="11" spans="1:15" x14ac:dyDescent="0.3">
      <c r="N11" s="16"/>
      <c r="O11" s="16"/>
    </row>
    <row r="13" spans="1:15" x14ac:dyDescent="0.3">
      <c r="N13" s="15"/>
    </row>
  </sheetData>
  <autoFilter ref="A5:O5"/>
  <mergeCells count="13">
    <mergeCell ref="M4:N4"/>
    <mergeCell ref="O4:O5"/>
    <mergeCell ref="A7:E7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25" right="0.25" top="0.75" bottom="0.75" header="0.3" footer="0.3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온누리상품권</vt:lpstr>
      <vt:lpstr>문화상품권</vt:lpstr>
      <vt:lpstr>기프트카드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cp:lastPrinted>2020-02-18T00:49:04Z</cp:lastPrinted>
  <dcterms:created xsi:type="dcterms:W3CDTF">2014-04-03T02:30:06Z</dcterms:created>
  <dcterms:modified xsi:type="dcterms:W3CDTF">2022-06-30T00:34:01Z</dcterms:modified>
</cp:coreProperties>
</file>