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인수인계\8.상품권\홈페이지 경영공시\2024년\"/>
    </mc:Choice>
  </mc:AlternateContent>
  <bookViews>
    <workbookView xWindow="0" yWindow="0" windowWidth="28800" windowHeight="12255"/>
  </bookViews>
  <sheets>
    <sheet name="온누리상품권" sheetId="3" r:id="rId1"/>
    <sheet name="모바일상품권" sheetId="6" r:id="rId2"/>
    <sheet name="문화상품권" sheetId="5" r:id="rId3"/>
  </sheets>
  <definedNames>
    <definedName name="_xlnm._FilterDatabase" localSheetId="1" hidden="1">모바일상품권!$A$5:$O$5</definedName>
    <definedName name="_xlnm._FilterDatabase" localSheetId="2" hidden="1">문화상품권!$A$5:$O$5</definedName>
    <definedName name="_xlnm._FilterDatabase" localSheetId="0" hidden="1">온누리상품권!$A$5:$O$5</definedName>
  </definedNames>
  <calcPr calcId="162913"/>
</workbook>
</file>

<file path=xl/calcChain.xml><?xml version="1.0" encoding="utf-8"?>
<calcChain xmlns="http://schemas.openxmlformats.org/spreadsheetml/2006/main">
  <c r="I8" i="3" l="1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7" i="3"/>
  <c r="L23" i="3" l="1"/>
  <c r="K23" i="3"/>
  <c r="H23" i="3"/>
  <c r="I8" i="6" l="1"/>
  <c r="I9" i="6"/>
  <c r="I10" i="6"/>
  <c r="I11" i="6"/>
  <c r="I6" i="6" l="1"/>
  <c r="N6" i="6" s="1"/>
  <c r="N7" i="6" s="1"/>
  <c r="N8" i="6" s="1"/>
  <c r="N9" i="6" s="1"/>
  <c r="N10" i="6" s="1"/>
  <c r="N11" i="6" s="1"/>
  <c r="M6" i="6"/>
  <c r="I12" i="6"/>
  <c r="H13" i="6"/>
  <c r="K13" i="6"/>
  <c r="L13" i="6"/>
  <c r="M7" i="6" l="1"/>
  <c r="M8" i="6" s="1"/>
  <c r="M9" i="6" s="1"/>
  <c r="M10" i="6" s="1"/>
  <c r="M11" i="6" s="1"/>
  <c r="M12" i="6" s="1"/>
  <c r="M13" i="6"/>
  <c r="I13" i="6"/>
  <c r="N13" i="6" s="1"/>
  <c r="N12" i="6" l="1"/>
  <c r="M23" i="3" l="1"/>
  <c r="I6" i="3"/>
  <c r="I23" i="3" s="1"/>
  <c r="N23" i="3" l="1"/>
  <c r="L7" i="5"/>
  <c r="K7" i="5"/>
  <c r="M7" i="5" s="1"/>
  <c r="H7" i="5"/>
  <c r="M6" i="5"/>
  <c r="I6" i="5"/>
  <c r="I7" i="5" s="1"/>
  <c r="N7" i="5" s="1"/>
  <c r="N6" i="5" l="1"/>
  <c r="M6" i="3" l="1"/>
  <c r="M7" i="3" s="1"/>
  <c r="M8" i="3" s="1"/>
  <c r="M9" i="3" l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N6" i="3"/>
  <c r="N7" i="3" s="1"/>
  <c r="N8" i="3" s="1"/>
  <c r="N9" i="3" l="1"/>
  <c r="N10" i="3" s="1"/>
  <c r="N11" i="3" l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</calcChain>
</file>

<file path=xl/sharedStrings.xml><?xml version="1.0" encoding="utf-8"?>
<sst xmlns="http://schemas.openxmlformats.org/spreadsheetml/2006/main" count="190" uniqueCount="83">
  <si>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</si>
  <si>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</si>
  <si>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</si>
  <si>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</si>
  <si>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</si>
  <si>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</si>
  <si>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</si>
  <si>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</si>
  <si>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</si>
  <si>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</si>
  <si>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</si>
  <si>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</si>
  <si>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</si>
  <si>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</si>
  <si>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</si>
  <si>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</si>
  <si>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</si>
  <si>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</si>
  <si>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</si>
  <si>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  <phoneticPr fontId="3" type="noConversion"/>
  </si>
  <si>
    <t>문화</t>
    <phoneticPr fontId="3" type="noConversion"/>
  </si>
  <si>
    <t>상품권 구매 및 사용내역(문화상품권)</t>
    <phoneticPr fontId="3" type="noConversion"/>
  </si>
  <si>
    <t>상품권 구매 및 사용내역(온누리상품권)</t>
    <phoneticPr fontId="3" type="noConversion"/>
  </si>
  <si>
    <t>기타미지급비용</t>
    <phoneticPr fontId="3" type="noConversion"/>
  </si>
  <si>
    <t>감사실</t>
    <phoneticPr fontId="3" type="noConversion"/>
  </si>
  <si>
    <t>온누리</t>
    <phoneticPr fontId="3" type="noConversion"/>
  </si>
  <si>
    <t>경영지원처</t>
    <phoneticPr fontId="3" type="noConversion"/>
  </si>
  <si>
    <t>상품권</t>
    <phoneticPr fontId="3" type="noConversion"/>
  </si>
  <si>
    <t>합  계</t>
    <phoneticPr fontId="3" type="noConversion"/>
  </si>
  <si>
    <t>2024.01.18</t>
    <phoneticPr fontId="3" type="noConversion"/>
  </si>
  <si>
    <t>채권관리실</t>
    <phoneticPr fontId="3" type="noConversion"/>
  </si>
  <si>
    <t>채권관리캠페인 포상</t>
    <phoneticPr fontId="3" type="noConversion"/>
  </si>
  <si>
    <t>2023.01.18</t>
    <phoneticPr fontId="3" type="noConversion"/>
  </si>
  <si>
    <t>채권관리실-227</t>
    <phoneticPr fontId="3" type="noConversion"/>
  </si>
  <si>
    <t>감사실-409</t>
    <phoneticPr fontId="3" type="noConversion"/>
  </si>
  <si>
    <t>2024년 구매</t>
    <phoneticPr fontId="3" type="noConversion"/>
  </si>
  <si>
    <t>2023년도 잔량 이월</t>
    <phoneticPr fontId="3" type="noConversion"/>
  </si>
  <si>
    <t>2024.01.24.</t>
    <phoneticPr fontId="3" type="noConversion"/>
  </si>
  <si>
    <t>2024.01.25.</t>
    <phoneticPr fontId="3" type="noConversion"/>
  </si>
  <si>
    <t>2023년도 우수 자점감사인 포상</t>
    <phoneticPr fontId="3" type="noConversion"/>
  </si>
  <si>
    <t>상품권</t>
    <phoneticPr fontId="3" type="noConversion"/>
  </si>
  <si>
    <t>2024.02.23.</t>
    <phoneticPr fontId="3" type="noConversion"/>
  </si>
  <si>
    <t>2023년도 감사우수사례 포상</t>
    <phoneticPr fontId="3" type="noConversion"/>
  </si>
  <si>
    <t>감사실-889</t>
    <phoneticPr fontId="3" type="noConversion"/>
  </si>
  <si>
    <t>2024.02.26.</t>
    <phoneticPr fontId="3" type="noConversion"/>
  </si>
  <si>
    <t>2024.02.26.</t>
    <phoneticPr fontId="3" type="noConversion"/>
  </si>
  <si>
    <t>금융기획실-612</t>
    <phoneticPr fontId="3" type="noConversion"/>
  </si>
  <si>
    <t>금융기획실</t>
    <phoneticPr fontId="3" type="noConversion"/>
  </si>
  <si>
    <t>사:포상비</t>
    <phoneticPr fontId="3" type="noConversion"/>
  </si>
  <si>
    <t>2023년 PF보증 실적향상 캠페인</t>
    <phoneticPr fontId="3" type="noConversion"/>
  </si>
  <si>
    <t>경:포상비</t>
    <phoneticPr fontId="3" type="noConversion"/>
  </si>
  <si>
    <t>2024.02.19.</t>
    <phoneticPr fontId="3" type="noConversion"/>
  </si>
  <si>
    <t>우수처분요구서 경진대회</t>
    <phoneticPr fontId="3" type="noConversion"/>
  </si>
  <si>
    <t>감사실-798</t>
    <phoneticPr fontId="3" type="noConversion"/>
  </si>
  <si>
    <t xml:space="preserve">               </t>
    <phoneticPr fontId="3" type="noConversion"/>
  </si>
  <si>
    <t>모바일</t>
    <phoneticPr fontId="3" type="noConversion"/>
  </si>
  <si>
    <t>도시재생상품 고객만족도 포상</t>
    <phoneticPr fontId="3" type="noConversion"/>
  </si>
  <si>
    <t>도시혁신기획처</t>
    <phoneticPr fontId="3" type="noConversion"/>
  </si>
  <si>
    <t>상품권 구매 및 사용내역(모바일상품권)</t>
    <phoneticPr fontId="3" type="noConversion"/>
  </si>
  <si>
    <t>2024.1.8.</t>
    <phoneticPr fontId="3" type="noConversion"/>
  </si>
  <si>
    <t>도시혁신기획처-200</t>
    <phoneticPr fontId="3" type="noConversion"/>
  </si>
  <si>
    <t>기금지원처</t>
    <phoneticPr fontId="3" type="noConversion"/>
  </si>
  <si>
    <t>사:(기) 행사비</t>
    <phoneticPr fontId="3" type="noConversion"/>
  </si>
  <si>
    <t xml:space="preserve">신생아 특례대출 간담회 인터뷰 대상자 </t>
    <phoneticPr fontId="3" type="noConversion"/>
  </si>
  <si>
    <t>온누리</t>
    <phoneticPr fontId="3" type="noConversion"/>
  </si>
  <si>
    <t>2024.03.15.</t>
    <phoneticPr fontId="3" type="noConversion"/>
  </si>
  <si>
    <t>기금지원처-3394</t>
    <phoneticPr fontId="3" type="noConversion"/>
  </si>
  <si>
    <t>2024.04.12.</t>
    <phoneticPr fontId="3" type="noConversion"/>
  </si>
  <si>
    <t>기획조정실</t>
    <phoneticPr fontId="3" type="noConversion"/>
  </si>
  <si>
    <t>경: 포상비</t>
    <phoneticPr fontId="3" type="noConversion"/>
  </si>
  <si>
    <t>2023년 예산성과급 포상</t>
    <phoneticPr fontId="3" type="noConversion"/>
  </si>
  <si>
    <t>온누리</t>
    <phoneticPr fontId="3" type="noConversion"/>
  </si>
  <si>
    <t>기획조정실-1424</t>
    <phoneticPr fontId="3" type="noConversion"/>
  </si>
  <si>
    <t>2024.05.03.</t>
    <phoneticPr fontId="3" type="noConversion"/>
  </si>
  <si>
    <t>사:포상비</t>
    <phoneticPr fontId="3" type="noConversion"/>
  </si>
  <si>
    <t>경영전략회의 우수부서 포상</t>
    <phoneticPr fontId="3" type="noConversion"/>
  </si>
  <si>
    <t>기획조정실-1669</t>
    <phoneticPr fontId="3" type="noConversion"/>
  </si>
  <si>
    <t>(2024.5.31. 기준)</t>
    <phoneticPr fontId="3" type="noConversion"/>
  </si>
  <si>
    <t>2024.05.31.</t>
    <phoneticPr fontId="3" type="noConversion"/>
  </si>
  <si>
    <t>혁신성과처</t>
    <phoneticPr fontId="3" type="noConversion"/>
  </si>
  <si>
    <t>공공기관 고객만족도 향상 포상</t>
    <phoneticPr fontId="3" type="noConversion"/>
  </si>
  <si>
    <t>혁신성과처-2184</t>
    <phoneticPr fontId="3" type="noConversion"/>
  </si>
  <si>
    <t>-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</si>
</sst>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2" borderId="10" xfId="1" applyFont="1" applyFill="1" applyBorder="1" applyAlignment="1">
      <alignment horizontal="right" vertical="center" wrapText="1"/>
    </xf>
    <xf numFmtId="14" fontId="7" fillId="2" borderId="1" xfId="0" applyNumberFormat="1" applyFont="1" applyFill="1" applyBorder="1" applyAlignment="1">
      <alignment horizontal="right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6" fillId="3" borderId="7" xfId="0" applyFont="1" applyFill="1" applyBorder="1" applyAlignment="1">
      <alignment horizontal="center" vertical="center"/>
    </xf>
    <xf numFmtId="14" fontId="7" fillId="2" borderId="10" xfId="0" applyNumberFormat="1" applyFont="1" applyFill="1" applyBorder="1" applyAlignment="1">
      <alignment horizontal="right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showGridLines="0" tabSelected="1" zoomScale="85" zoomScaleNormal="85" workbookViewId="0">
      <pane ySplit="5" topLeftCell="A6" activePane="bottomLeft" state="frozen"/>
      <selection pane="bottomLeft" activeCell="I22" sqref="I22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50.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9" t="s">
        <v>22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77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5"/>
      <c r="B3" s="5"/>
      <c r="C3" s="3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23.25" customHeight="1" x14ac:dyDescent="0.3">
      <c r="A4" s="42" t="s">
        <v>1</v>
      </c>
      <c r="B4" s="36" t="s">
        <v>2</v>
      </c>
      <c r="C4" s="36" t="s">
        <v>14</v>
      </c>
      <c r="D4" s="36" t="s">
        <v>17</v>
      </c>
      <c r="E4" s="36" t="s">
        <v>3</v>
      </c>
      <c r="F4" s="45" t="s">
        <v>4</v>
      </c>
      <c r="G4" s="45"/>
      <c r="H4" s="45"/>
      <c r="I4" s="45"/>
      <c r="J4" s="45" t="s">
        <v>5</v>
      </c>
      <c r="K4" s="45"/>
      <c r="L4" s="45"/>
      <c r="M4" s="36" t="s">
        <v>6</v>
      </c>
      <c r="N4" s="36"/>
      <c r="O4" s="37" t="s">
        <v>7</v>
      </c>
    </row>
    <row r="5" spans="1:15" ht="23.25" customHeight="1" x14ac:dyDescent="0.3">
      <c r="A5" s="43"/>
      <c r="B5" s="44"/>
      <c r="C5" s="44"/>
      <c r="D5" s="44"/>
      <c r="E5" s="44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8"/>
    </row>
    <row r="6" spans="1:15" x14ac:dyDescent="0.3">
      <c r="A6" s="6">
        <v>1</v>
      </c>
      <c r="B6" s="4" t="s">
        <v>16</v>
      </c>
      <c r="C6" s="2" t="s">
        <v>16</v>
      </c>
      <c r="D6" s="14" t="s">
        <v>36</v>
      </c>
      <c r="E6" s="14" t="s">
        <v>19</v>
      </c>
      <c r="F6" s="30" t="s">
        <v>16</v>
      </c>
      <c r="G6" s="31">
        <v>0</v>
      </c>
      <c r="H6" s="31">
        <v>0</v>
      </c>
      <c r="I6" s="29">
        <f>G6*H6</f>
        <v>0</v>
      </c>
      <c r="J6" s="30" t="s">
        <v>18</v>
      </c>
      <c r="K6" s="31">
        <v>0</v>
      </c>
      <c r="L6" s="31">
        <v>0</v>
      </c>
      <c r="M6" s="25">
        <f>H6</f>
        <v>0</v>
      </c>
      <c r="N6" s="25">
        <f>I6</f>
        <v>0</v>
      </c>
      <c r="O6" s="7"/>
    </row>
    <row r="7" spans="1:15" x14ac:dyDescent="0.3">
      <c r="A7" s="22">
        <v>2</v>
      </c>
      <c r="B7" s="17" t="s">
        <v>26</v>
      </c>
      <c r="C7" s="18" t="s">
        <v>27</v>
      </c>
      <c r="D7" s="23" t="s">
        <v>35</v>
      </c>
      <c r="E7" s="23" t="s">
        <v>19</v>
      </c>
      <c r="F7" s="24" t="s">
        <v>29</v>
      </c>
      <c r="G7" s="25">
        <v>10000</v>
      </c>
      <c r="H7" s="31">
        <v>200</v>
      </c>
      <c r="I7" s="19">
        <f>G7*H7</f>
        <v>2000000</v>
      </c>
      <c r="J7" s="33" t="s">
        <v>82</v>
      </c>
      <c r="K7" s="19">
        <v>0</v>
      </c>
      <c r="L7" s="19">
        <v>0</v>
      </c>
      <c r="M7" s="31">
        <f>M6-K7+H7</f>
        <v>200</v>
      </c>
      <c r="N7" s="19">
        <f>N6-L7+I7</f>
        <v>2000000</v>
      </c>
      <c r="O7" s="12"/>
    </row>
    <row r="8" spans="1:15" x14ac:dyDescent="0.3">
      <c r="A8" s="6">
        <v>3</v>
      </c>
      <c r="B8" s="17" t="s">
        <v>30</v>
      </c>
      <c r="C8" s="18" t="s">
        <v>23</v>
      </c>
      <c r="D8" s="23" t="s">
        <v>31</v>
      </c>
      <c r="E8" s="23" t="s">
        <v>25</v>
      </c>
      <c r="F8" s="33" t="s">
        <v>82</v>
      </c>
      <c r="G8" s="27">
        <v>0</v>
      </c>
      <c r="H8" s="29">
        <v>0</v>
      </c>
      <c r="I8" s="19">
        <f t="shared" ref="I8:I22" si="0">G8*H8</f>
        <v>0</v>
      </c>
      <c r="J8" s="13" t="s">
        <v>32</v>
      </c>
      <c r="K8" s="31">
        <v>200</v>
      </c>
      <c r="L8" s="19">
        <v>2000000</v>
      </c>
      <c r="M8" s="31">
        <f t="shared" ref="M8:M22" si="1">M7-K8+H8</f>
        <v>0</v>
      </c>
      <c r="N8" s="19">
        <f t="shared" ref="N8:N10" si="2">N7-L8+I8</f>
        <v>0</v>
      </c>
      <c r="O8" s="12" t="s">
        <v>33</v>
      </c>
    </row>
    <row r="9" spans="1:15" x14ac:dyDescent="0.3">
      <c r="A9" s="22">
        <v>4</v>
      </c>
      <c r="B9" s="17" t="s">
        <v>26</v>
      </c>
      <c r="C9" s="18" t="s">
        <v>27</v>
      </c>
      <c r="D9" s="23" t="s">
        <v>35</v>
      </c>
      <c r="E9" s="23" t="s">
        <v>19</v>
      </c>
      <c r="F9" s="13" t="s">
        <v>37</v>
      </c>
      <c r="G9" s="25">
        <v>10000</v>
      </c>
      <c r="H9" s="31">
        <v>300</v>
      </c>
      <c r="I9" s="19">
        <f t="shared" si="0"/>
        <v>3000000</v>
      </c>
      <c r="J9" s="33" t="s">
        <v>82</v>
      </c>
      <c r="K9" s="29">
        <v>0</v>
      </c>
      <c r="L9" s="20">
        <v>0</v>
      </c>
      <c r="M9" s="31">
        <f t="shared" si="1"/>
        <v>300</v>
      </c>
      <c r="N9" s="19">
        <f t="shared" si="2"/>
        <v>3000000</v>
      </c>
      <c r="O9" s="12"/>
    </row>
    <row r="10" spans="1:15" x14ac:dyDescent="0.3">
      <c r="A10" s="22">
        <v>5</v>
      </c>
      <c r="B10" s="17" t="s">
        <v>24</v>
      </c>
      <c r="C10" s="18" t="s">
        <v>23</v>
      </c>
      <c r="D10" s="23" t="s">
        <v>39</v>
      </c>
      <c r="E10" s="23" t="s">
        <v>19</v>
      </c>
      <c r="F10" s="30" t="s">
        <v>16</v>
      </c>
      <c r="G10" s="31">
        <v>0</v>
      </c>
      <c r="H10" s="31">
        <v>0</v>
      </c>
      <c r="I10" s="19">
        <f t="shared" si="0"/>
        <v>0</v>
      </c>
      <c r="J10" s="13" t="s">
        <v>38</v>
      </c>
      <c r="K10" s="29">
        <v>300</v>
      </c>
      <c r="L10" s="20">
        <v>3000000</v>
      </c>
      <c r="M10" s="31">
        <f t="shared" si="1"/>
        <v>0</v>
      </c>
      <c r="N10" s="31">
        <f t="shared" si="2"/>
        <v>0</v>
      </c>
      <c r="O10" s="12" t="s">
        <v>34</v>
      </c>
    </row>
    <row r="11" spans="1:15" ht="17.25" customHeight="1" x14ac:dyDescent="0.3">
      <c r="A11" s="22">
        <v>6</v>
      </c>
      <c r="B11" s="17" t="s">
        <v>24</v>
      </c>
      <c r="C11" s="18" t="s">
        <v>50</v>
      </c>
      <c r="D11" s="23" t="s">
        <v>52</v>
      </c>
      <c r="E11" s="23" t="s">
        <v>19</v>
      </c>
      <c r="F11" s="13" t="s">
        <v>51</v>
      </c>
      <c r="G11" s="25">
        <v>10000</v>
      </c>
      <c r="H11" s="29">
        <v>80</v>
      </c>
      <c r="I11" s="19">
        <f t="shared" si="0"/>
        <v>800000</v>
      </c>
      <c r="J11" s="13" t="s">
        <v>51</v>
      </c>
      <c r="K11" s="29">
        <v>80</v>
      </c>
      <c r="L11" s="29">
        <v>800000</v>
      </c>
      <c r="M11" s="31">
        <f t="shared" si="1"/>
        <v>0</v>
      </c>
      <c r="N11" s="29">
        <f t="shared" ref="N11:N22" si="3">N10+I11-L11</f>
        <v>0</v>
      </c>
      <c r="O11" s="12" t="s">
        <v>53</v>
      </c>
    </row>
    <row r="12" spans="1:15" x14ac:dyDescent="0.3">
      <c r="A12" s="22">
        <v>7</v>
      </c>
      <c r="B12" s="17" t="s">
        <v>26</v>
      </c>
      <c r="C12" s="18" t="s">
        <v>40</v>
      </c>
      <c r="D12" s="23" t="s">
        <v>35</v>
      </c>
      <c r="E12" s="23" t="s">
        <v>19</v>
      </c>
      <c r="F12" s="24" t="s">
        <v>41</v>
      </c>
      <c r="G12" s="27">
        <v>10000</v>
      </c>
      <c r="H12" s="29">
        <v>335</v>
      </c>
      <c r="I12" s="19">
        <f t="shared" si="0"/>
        <v>3350000</v>
      </c>
      <c r="J12" s="33" t="s">
        <v>82</v>
      </c>
      <c r="K12" s="29">
        <v>0</v>
      </c>
      <c r="L12" s="20">
        <v>0</v>
      </c>
      <c r="M12" s="31">
        <f t="shared" si="1"/>
        <v>335</v>
      </c>
      <c r="N12" s="20">
        <f t="shared" si="3"/>
        <v>3350000</v>
      </c>
      <c r="O12" s="12"/>
    </row>
    <row r="13" spans="1:15" x14ac:dyDescent="0.3">
      <c r="A13" s="22">
        <v>8</v>
      </c>
      <c r="B13" s="17" t="s">
        <v>24</v>
      </c>
      <c r="C13" s="18" t="s">
        <v>23</v>
      </c>
      <c r="D13" s="23" t="s">
        <v>42</v>
      </c>
      <c r="E13" s="23" t="s">
        <v>19</v>
      </c>
      <c r="F13" s="33" t="s">
        <v>82</v>
      </c>
      <c r="G13" s="27">
        <v>0</v>
      </c>
      <c r="H13" s="29">
        <v>0</v>
      </c>
      <c r="I13" s="19">
        <f t="shared" si="0"/>
        <v>0</v>
      </c>
      <c r="J13" s="24" t="s">
        <v>41</v>
      </c>
      <c r="K13" s="29">
        <v>335</v>
      </c>
      <c r="L13" s="20">
        <v>3350000</v>
      </c>
      <c r="M13" s="31">
        <f t="shared" si="1"/>
        <v>0</v>
      </c>
      <c r="N13" s="29">
        <f t="shared" si="3"/>
        <v>0</v>
      </c>
      <c r="O13" s="12" t="s">
        <v>43</v>
      </c>
    </row>
    <row r="14" spans="1:15" x14ac:dyDescent="0.3">
      <c r="A14" s="22">
        <v>9</v>
      </c>
      <c r="B14" s="17" t="s">
        <v>26</v>
      </c>
      <c r="C14" s="18" t="s">
        <v>27</v>
      </c>
      <c r="D14" s="23" t="s">
        <v>35</v>
      </c>
      <c r="E14" s="23" t="s">
        <v>19</v>
      </c>
      <c r="F14" s="24" t="s">
        <v>44</v>
      </c>
      <c r="G14" s="27">
        <v>10000</v>
      </c>
      <c r="H14" s="29">
        <v>250</v>
      </c>
      <c r="I14" s="19">
        <f t="shared" si="0"/>
        <v>2500000</v>
      </c>
      <c r="J14" s="33" t="s">
        <v>82</v>
      </c>
      <c r="K14" s="29">
        <v>0</v>
      </c>
      <c r="L14" s="20">
        <v>0</v>
      </c>
      <c r="M14" s="31">
        <f t="shared" si="1"/>
        <v>250</v>
      </c>
      <c r="N14" s="20">
        <f t="shared" si="3"/>
        <v>2500000</v>
      </c>
      <c r="O14" s="12"/>
    </row>
    <row r="15" spans="1:15" x14ac:dyDescent="0.3">
      <c r="A15" s="22">
        <v>10</v>
      </c>
      <c r="B15" s="17" t="s">
        <v>47</v>
      </c>
      <c r="C15" s="18" t="s">
        <v>48</v>
      </c>
      <c r="D15" s="23" t="s">
        <v>49</v>
      </c>
      <c r="E15" s="23" t="s">
        <v>19</v>
      </c>
      <c r="F15" s="33" t="s">
        <v>82</v>
      </c>
      <c r="G15" s="27">
        <v>0</v>
      </c>
      <c r="H15" s="29">
        <v>0</v>
      </c>
      <c r="I15" s="19">
        <f t="shared" si="0"/>
        <v>0</v>
      </c>
      <c r="J15" s="24" t="s">
        <v>45</v>
      </c>
      <c r="K15" s="29">
        <v>250</v>
      </c>
      <c r="L15" s="20">
        <v>2500000</v>
      </c>
      <c r="M15" s="31">
        <f t="shared" si="1"/>
        <v>0</v>
      </c>
      <c r="N15" s="29">
        <f t="shared" si="3"/>
        <v>0</v>
      </c>
      <c r="O15" s="12" t="s">
        <v>46</v>
      </c>
    </row>
    <row r="16" spans="1:15" x14ac:dyDescent="0.3">
      <c r="A16" s="22">
        <v>11</v>
      </c>
      <c r="B16" s="17" t="s">
        <v>61</v>
      </c>
      <c r="C16" s="18" t="s">
        <v>62</v>
      </c>
      <c r="D16" s="23" t="s">
        <v>63</v>
      </c>
      <c r="E16" s="23" t="s">
        <v>64</v>
      </c>
      <c r="F16" s="24" t="s">
        <v>65</v>
      </c>
      <c r="G16" s="27">
        <v>10000</v>
      </c>
      <c r="H16" s="29">
        <v>40</v>
      </c>
      <c r="I16" s="19">
        <f t="shared" si="0"/>
        <v>400000</v>
      </c>
      <c r="J16" s="24" t="s">
        <v>65</v>
      </c>
      <c r="K16" s="29">
        <v>40</v>
      </c>
      <c r="L16" s="20">
        <v>400000</v>
      </c>
      <c r="M16" s="31">
        <f t="shared" si="1"/>
        <v>0</v>
      </c>
      <c r="N16" s="29">
        <f t="shared" si="3"/>
        <v>0</v>
      </c>
      <c r="O16" s="12" t="s">
        <v>66</v>
      </c>
    </row>
    <row r="17" spans="1:15" x14ac:dyDescent="0.3">
      <c r="A17" s="22">
        <v>12</v>
      </c>
      <c r="B17" s="17" t="s">
        <v>26</v>
      </c>
      <c r="C17" s="18" t="s">
        <v>27</v>
      </c>
      <c r="D17" s="23" t="s">
        <v>35</v>
      </c>
      <c r="E17" s="23" t="s">
        <v>19</v>
      </c>
      <c r="F17" s="24" t="s">
        <v>67</v>
      </c>
      <c r="G17" s="27">
        <v>10000</v>
      </c>
      <c r="H17" s="29">
        <v>600</v>
      </c>
      <c r="I17" s="19">
        <f t="shared" si="0"/>
        <v>6000000</v>
      </c>
      <c r="J17" s="33" t="s">
        <v>82</v>
      </c>
      <c r="K17" s="29">
        <v>0</v>
      </c>
      <c r="L17" s="20">
        <v>0</v>
      </c>
      <c r="M17" s="31">
        <f t="shared" si="1"/>
        <v>600</v>
      </c>
      <c r="N17" s="29">
        <f t="shared" si="3"/>
        <v>6000000</v>
      </c>
      <c r="O17" s="12"/>
    </row>
    <row r="18" spans="1:15" x14ac:dyDescent="0.3">
      <c r="A18" s="22">
        <v>13</v>
      </c>
      <c r="B18" s="17" t="s">
        <v>68</v>
      </c>
      <c r="C18" s="18" t="s">
        <v>69</v>
      </c>
      <c r="D18" s="23" t="s">
        <v>70</v>
      </c>
      <c r="E18" s="23" t="s">
        <v>71</v>
      </c>
      <c r="F18" s="33" t="s">
        <v>82</v>
      </c>
      <c r="G18" s="27">
        <v>0</v>
      </c>
      <c r="H18" s="29">
        <v>0</v>
      </c>
      <c r="I18" s="19">
        <f t="shared" si="0"/>
        <v>0</v>
      </c>
      <c r="J18" s="24" t="s">
        <v>67</v>
      </c>
      <c r="K18" s="29">
        <v>600</v>
      </c>
      <c r="L18" s="20">
        <v>6000000</v>
      </c>
      <c r="M18" s="31">
        <f t="shared" si="1"/>
        <v>0</v>
      </c>
      <c r="N18" s="29">
        <f t="shared" si="3"/>
        <v>0</v>
      </c>
      <c r="O18" s="12" t="s">
        <v>72</v>
      </c>
    </row>
    <row r="19" spans="1:15" x14ac:dyDescent="0.3">
      <c r="A19" s="22">
        <v>14</v>
      </c>
      <c r="B19" s="17" t="s">
        <v>26</v>
      </c>
      <c r="C19" s="18" t="s">
        <v>27</v>
      </c>
      <c r="D19" s="23" t="s">
        <v>35</v>
      </c>
      <c r="E19" s="23" t="s">
        <v>19</v>
      </c>
      <c r="F19" s="24" t="s">
        <v>73</v>
      </c>
      <c r="G19" s="27">
        <v>10000</v>
      </c>
      <c r="H19" s="29">
        <v>450</v>
      </c>
      <c r="I19" s="19">
        <f t="shared" si="0"/>
        <v>4500000</v>
      </c>
      <c r="J19" s="33" t="s">
        <v>82</v>
      </c>
      <c r="K19" s="29">
        <v>0</v>
      </c>
      <c r="L19" s="20">
        <v>0</v>
      </c>
      <c r="M19" s="31">
        <f t="shared" si="1"/>
        <v>450</v>
      </c>
      <c r="N19" s="29">
        <f t="shared" si="3"/>
        <v>4500000</v>
      </c>
      <c r="O19" s="12"/>
    </row>
    <row r="20" spans="1:15" x14ac:dyDescent="0.3">
      <c r="A20" s="22">
        <v>15</v>
      </c>
      <c r="B20" s="17" t="s">
        <v>68</v>
      </c>
      <c r="C20" s="18" t="s">
        <v>74</v>
      </c>
      <c r="D20" s="23" t="s">
        <v>75</v>
      </c>
      <c r="E20" s="23" t="s">
        <v>19</v>
      </c>
      <c r="F20" s="33" t="s">
        <v>82</v>
      </c>
      <c r="G20" s="27">
        <v>0</v>
      </c>
      <c r="H20" s="29">
        <v>0</v>
      </c>
      <c r="I20" s="19">
        <f t="shared" si="0"/>
        <v>0</v>
      </c>
      <c r="J20" s="24" t="s">
        <v>73</v>
      </c>
      <c r="K20" s="29">
        <v>450</v>
      </c>
      <c r="L20" s="20">
        <v>4500000</v>
      </c>
      <c r="M20" s="31">
        <f t="shared" si="1"/>
        <v>0</v>
      </c>
      <c r="N20" s="29">
        <f t="shared" si="3"/>
        <v>0</v>
      </c>
      <c r="O20" s="12" t="s">
        <v>76</v>
      </c>
    </row>
    <row r="21" spans="1:15" x14ac:dyDescent="0.3">
      <c r="A21" s="22">
        <v>16</v>
      </c>
      <c r="B21" s="17" t="s">
        <v>26</v>
      </c>
      <c r="C21" s="18" t="s">
        <v>27</v>
      </c>
      <c r="D21" s="23" t="s">
        <v>35</v>
      </c>
      <c r="E21" s="23" t="s">
        <v>19</v>
      </c>
      <c r="F21" s="24" t="s">
        <v>78</v>
      </c>
      <c r="G21" s="27">
        <v>10000</v>
      </c>
      <c r="H21" s="29">
        <v>180</v>
      </c>
      <c r="I21" s="19">
        <f t="shared" si="0"/>
        <v>1800000</v>
      </c>
      <c r="J21" s="33" t="s">
        <v>82</v>
      </c>
      <c r="K21" s="29">
        <v>0</v>
      </c>
      <c r="L21" s="20">
        <v>0</v>
      </c>
      <c r="M21" s="31">
        <f t="shared" si="1"/>
        <v>180</v>
      </c>
      <c r="N21" s="29">
        <f t="shared" si="3"/>
        <v>1800000</v>
      </c>
      <c r="O21" s="12"/>
    </row>
    <row r="22" spans="1:15" x14ac:dyDescent="0.3">
      <c r="A22" s="22">
        <v>17</v>
      </c>
      <c r="B22" s="17" t="s">
        <v>79</v>
      </c>
      <c r="C22" s="18" t="s">
        <v>48</v>
      </c>
      <c r="D22" s="23" t="s">
        <v>80</v>
      </c>
      <c r="E22" s="23" t="s">
        <v>19</v>
      </c>
      <c r="F22" s="33" t="s">
        <v>82</v>
      </c>
      <c r="G22" s="27">
        <v>0</v>
      </c>
      <c r="H22" s="29">
        <v>0</v>
      </c>
      <c r="I22" s="19">
        <f t="shared" si="0"/>
        <v>0</v>
      </c>
      <c r="J22" s="24" t="s">
        <v>78</v>
      </c>
      <c r="K22" s="29">
        <v>180</v>
      </c>
      <c r="L22" s="20">
        <v>1800000</v>
      </c>
      <c r="M22" s="31">
        <f t="shared" si="1"/>
        <v>0</v>
      </c>
      <c r="N22" s="29">
        <f t="shared" si="3"/>
        <v>0</v>
      </c>
      <c r="O22" s="12" t="s">
        <v>81</v>
      </c>
    </row>
    <row r="23" spans="1:15" ht="31.5" customHeight="1" thickBot="1" x14ac:dyDescent="0.35">
      <c r="A23" s="34" t="s">
        <v>28</v>
      </c>
      <c r="B23" s="35"/>
      <c r="C23" s="35"/>
      <c r="D23" s="35"/>
      <c r="E23" s="35"/>
      <c r="F23" s="28"/>
      <c r="G23" s="21"/>
      <c r="H23" s="21">
        <f>SUM(H6:H22)</f>
        <v>2435</v>
      </c>
      <c r="I23" s="21">
        <f>SUM(I6:I22)</f>
        <v>24350000</v>
      </c>
      <c r="J23" s="21"/>
      <c r="K23" s="21">
        <f>SUM(K6:K22)</f>
        <v>2435</v>
      </c>
      <c r="L23" s="21">
        <f>SUM(L8:L22)</f>
        <v>24350000</v>
      </c>
      <c r="M23" s="21">
        <f>H23-K23</f>
        <v>0</v>
      </c>
      <c r="N23" s="21">
        <f>I23-L23</f>
        <v>0</v>
      </c>
      <c r="O23" s="11"/>
    </row>
    <row r="25" spans="1:15" x14ac:dyDescent="0.3">
      <c r="M25" s="15"/>
    </row>
    <row r="27" spans="1:15" x14ac:dyDescent="0.3">
      <c r="N27" s="16"/>
      <c r="O27" s="16"/>
    </row>
    <row r="29" spans="1:15" x14ac:dyDescent="0.3">
      <c r="N29" s="15"/>
    </row>
  </sheetData>
  <autoFilter ref="A5:O5"/>
  <mergeCells count="13">
    <mergeCell ref="A23:E2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9" t="s">
        <v>58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77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5"/>
      <c r="B3" s="5"/>
      <c r="C3" s="3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23.25" customHeight="1" x14ac:dyDescent="0.3">
      <c r="A4" s="42" t="s">
        <v>1</v>
      </c>
      <c r="B4" s="36" t="s">
        <v>2</v>
      </c>
      <c r="C4" s="36" t="s">
        <v>14</v>
      </c>
      <c r="D4" s="36" t="s">
        <v>17</v>
      </c>
      <c r="E4" s="36" t="s">
        <v>3</v>
      </c>
      <c r="F4" s="45" t="s">
        <v>4</v>
      </c>
      <c r="G4" s="45"/>
      <c r="H4" s="45"/>
      <c r="I4" s="45"/>
      <c r="J4" s="45" t="s">
        <v>5</v>
      </c>
      <c r="K4" s="45"/>
      <c r="L4" s="45"/>
      <c r="M4" s="36" t="s">
        <v>6</v>
      </c>
      <c r="N4" s="36"/>
      <c r="O4" s="37" t="s">
        <v>7</v>
      </c>
    </row>
    <row r="5" spans="1:15" ht="23.25" customHeight="1" x14ac:dyDescent="0.3">
      <c r="A5" s="43"/>
      <c r="B5" s="44"/>
      <c r="C5" s="44"/>
      <c r="D5" s="44"/>
      <c r="E5" s="4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8"/>
    </row>
    <row r="6" spans="1:15" x14ac:dyDescent="0.3">
      <c r="A6" s="6">
        <v>1</v>
      </c>
      <c r="B6" s="4" t="s">
        <v>57</v>
      </c>
      <c r="C6" s="2" t="s">
        <v>23</v>
      </c>
      <c r="D6" s="14" t="s">
        <v>56</v>
      </c>
      <c r="E6" s="14" t="s">
        <v>55</v>
      </c>
      <c r="F6" s="13" t="s">
        <v>59</v>
      </c>
      <c r="G6" s="19">
        <v>9800</v>
      </c>
      <c r="H6" s="19">
        <v>3</v>
      </c>
      <c r="I6" s="19">
        <f>G6*H6</f>
        <v>29400</v>
      </c>
      <c r="J6" s="13" t="s">
        <v>59</v>
      </c>
      <c r="K6" s="19">
        <v>3</v>
      </c>
      <c r="L6" s="19">
        <v>29400</v>
      </c>
      <c r="M6" s="19">
        <f>H6-K6</f>
        <v>0</v>
      </c>
      <c r="N6" s="19">
        <f>I6-L6</f>
        <v>0</v>
      </c>
      <c r="O6" s="7" t="s">
        <v>60</v>
      </c>
    </row>
    <row r="7" spans="1:15" hidden="1" x14ac:dyDescent="0.3">
      <c r="A7" s="6">
        <v>2</v>
      </c>
      <c r="B7" s="4"/>
      <c r="C7" s="2"/>
      <c r="D7" s="14"/>
      <c r="E7" s="14"/>
      <c r="F7" s="13"/>
      <c r="G7" s="19"/>
      <c r="H7" s="19"/>
      <c r="I7" s="19"/>
      <c r="J7" s="13"/>
      <c r="K7" s="19"/>
      <c r="L7" s="19"/>
      <c r="M7" s="19">
        <f t="shared" ref="M7:N7" si="0">M6+H7-K7</f>
        <v>0</v>
      </c>
      <c r="N7" s="19">
        <f t="shared" si="0"/>
        <v>0</v>
      </c>
      <c r="O7" s="7"/>
    </row>
    <row r="8" spans="1:15" hidden="1" x14ac:dyDescent="0.3">
      <c r="A8" s="6">
        <v>3</v>
      </c>
      <c r="B8" s="4"/>
      <c r="C8" s="2"/>
      <c r="D8" s="14"/>
      <c r="E8" s="14"/>
      <c r="F8" s="13"/>
      <c r="G8" s="19"/>
      <c r="H8" s="19"/>
      <c r="I8" s="19">
        <f>G8*H8</f>
        <v>0</v>
      </c>
      <c r="J8" s="13"/>
      <c r="K8" s="19"/>
      <c r="L8" s="19"/>
      <c r="M8" s="19">
        <f t="shared" ref="M8:N12" si="1">M7+H8-K8</f>
        <v>0</v>
      </c>
      <c r="N8" s="19">
        <f t="shared" si="1"/>
        <v>0</v>
      </c>
      <c r="O8" s="7"/>
    </row>
    <row r="9" spans="1:15" hidden="1" x14ac:dyDescent="0.3">
      <c r="A9" s="6">
        <v>4</v>
      </c>
      <c r="B9" s="4"/>
      <c r="C9" s="2"/>
      <c r="D9" s="14"/>
      <c r="E9" s="14"/>
      <c r="F9" s="13"/>
      <c r="G9" s="19"/>
      <c r="H9" s="19"/>
      <c r="I9" s="19">
        <f>G9*H9</f>
        <v>0</v>
      </c>
      <c r="J9" s="13"/>
      <c r="K9" s="19"/>
      <c r="L9" s="19"/>
      <c r="M9" s="19">
        <f t="shared" si="1"/>
        <v>0</v>
      </c>
      <c r="N9" s="19">
        <f t="shared" si="1"/>
        <v>0</v>
      </c>
      <c r="O9" s="7"/>
    </row>
    <row r="10" spans="1:15" hidden="1" x14ac:dyDescent="0.3">
      <c r="A10" s="6">
        <v>5</v>
      </c>
      <c r="B10" s="4"/>
      <c r="C10" s="2"/>
      <c r="D10" s="14"/>
      <c r="E10" s="14"/>
      <c r="F10" s="13"/>
      <c r="G10" s="19"/>
      <c r="H10" s="19"/>
      <c r="I10" s="19">
        <f>G10*H10</f>
        <v>0</v>
      </c>
      <c r="J10" s="13"/>
      <c r="K10" s="19"/>
      <c r="L10" s="19"/>
      <c r="M10" s="19">
        <f t="shared" si="1"/>
        <v>0</v>
      </c>
      <c r="N10" s="19">
        <f t="shared" si="1"/>
        <v>0</v>
      </c>
      <c r="O10" s="7"/>
    </row>
    <row r="11" spans="1:15" hidden="1" x14ac:dyDescent="0.3">
      <c r="A11" s="6">
        <v>6</v>
      </c>
      <c r="B11" s="4"/>
      <c r="C11" s="2"/>
      <c r="D11" s="14"/>
      <c r="E11" s="14"/>
      <c r="F11" s="13"/>
      <c r="G11" s="19"/>
      <c r="H11" s="19"/>
      <c r="I11" s="19">
        <f>G11*H11</f>
        <v>0</v>
      </c>
      <c r="J11" s="13"/>
      <c r="K11" s="19"/>
      <c r="L11" s="19"/>
      <c r="M11" s="19">
        <f t="shared" si="1"/>
        <v>0</v>
      </c>
      <c r="N11" s="19">
        <f t="shared" si="1"/>
        <v>0</v>
      </c>
      <c r="O11" s="7"/>
    </row>
    <row r="12" spans="1:15" hidden="1" x14ac:dyDescent="0.3">
      <c r="A12" s="6">
        <v>7</v>
      </c>
      <c r="B12" s="4"/>
      <c r="C12" s="2"/>
      <c r="D12" s="14"/>
      <c r="E12" s="14"/>
      <c r="F12" s="13"/>
      <c r="G12" s="19"/>
      <c r="H12" s="19"/>
      <c r="I12" s="19">
        <f>G12*H12</f>
        <v>0</v>
      </c>
      <c r="J12" s="13"/>
      <c r="K12" s="19"/>
      <c r="L12" s="19"/>
      <c r="M12" s="19">
        <f t="shared" si="1"/>
        <v>0</v>
      </c>
      <c r="N12" s="19">
        <f t="shared" si="1"/>
        <v>0</v>
      </c>
      <c r="O12" s="7"/>
    </row>
    <row r="13" spans="1:15" ht="31.5" customHeight="1" thickBot="1" x14ac:dyDescent="0.35">
      <c r="A13" s="46" t="s">
        <v>28</v>
      </c>
      <c r="B13" s="47"/>
      <c r="C13" s="47"/>
      <c r="D13" s="47"/>
      <c r="E13" s="48"/>
      <c r="F13" s="32"/>
      <c r="G13" s="21"/>
      <c r="H13" s="21">
        <f>SUM(H6:H12)</f>
        <v>3</v>
      </c>
      <c r="I13" s="21">
        <f>SUM(I6:I12)</f>
        <v>29400</v>
      </c>
      <c r="J13" s="21"/>
      <c r="K13" s="21">
        <f>SUM(K6:K12)</f>
        <v>3</v>
      </c>
      <c r="L13" s="21">
        <f>SUM(L6:L12)</f>
        <v>29400</v>
      </c>
      <c r="M13" s="21">
        <f>H13-K13</f>
        <v>0</v>
      </c>
      <c r="N13" s="21">
        <f>I13-L13</f>
        <v>0</v>
      </c>
      <c r="O13" s="11"/>
    </row>
    <row r="15" spans="1:15" x14ac:dyDescent="0.3">
      <c r="M15" s="15"/>
    </row>
    <row r="17" spans="3:15" x14ac:dyDescent="0.3">
      <c r="N17" s="16"/>
      <c r="O17" s="16"/>
    </row>
    <row r="19" spans="3:15" x14ac:dyDescent="0.3">
      <c r="N19" s="15"/>
    </row>
    <row r="22" spans="3:15" x14ac:dyDescent="0.3">
      <c r="C22" s="1" t="s">
        <v>54</v>
      </c>
    </row>
  </sheetData>
  <autoFilter ref="A5:O5"/>
  <mergeCells count="13">
    <mergeCell ref="A13:E13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9" t="s">
        <v>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x14ac:dyDescent="0.3">
      <c r="A2" s="40" t="s">
        <v>77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17.25" thickBot="1" x14ac:dyDescent="0.35">
      <c r="A3" s="5"/>
      <c r="B3" s="5"/>
      <c r="C3" s="3"/>
      <c r="G3" s="41" t="s">
        <v>0</v>
      </c>
      <c r="H3" s="41"/>
      <c r="I3" s="41"/>
      <c r="J3" s="41"/>
      <c r="K3" s="41"/>
      <c r="L3" s="41"/>
      <c r="M3" s="41"/>
      <c r="N3" s="41"/>
      <c r="O3" s="41"/>
    </row>
    <row r="4" spans="1:15" ht="23.25" customHeight="1" x14ac:dyDescent="0.3">
      <c r="A4" s="42" t="s">
        <v>1</v>
      </c>
      <c r="B4" s="36" t="s">
        <v>2</v>
      </c>
      <c r="C4" s="36" t="s">
        <v>14</v>
      </c>
      <c r="D4" s="36" t="s">
        <v>17</v>
      </c>
      <c r="E4" s="36" t="s">
        <v>3</v>
      </c>
      <c r="F4" s="45" t="s">
        <v>4</v>
      </c>
      <c r="G4" s="45"/>
      <c r="H4" s="45"/>
      <c r="I4" s="45"/>
      <c r="J4" s="45" t="s">
        <v>5</v>
      </c>
      <c r="K4" s="45"/>
      <c r="L4" s="45"/>
      <c r="M4" s="36" t="s">
        <v>6</v>
      </c>
      <c r="N4" s="36"/>
      <c r="O4" s="37" t="s">
        <v>7</v>
      </c>
    </row>
    <row r="5" spans="1:15" ht="23.25" customHeight="1" x14ac:dyDescent="0.3">
      <c r="A5" s="43"/>
      <c r="B5" s="44"/>
      <c r="C5" s="44"/>
      <c r="D5" s="44"/>
      <c r="E5" s="44"/>
      <c r="F5" s="8" t="s">
        <v>15</v>
      </c>
      <c r="G5" s="9" t="s">
        <v>8</v>
      </c>
      <c r="H5" s="10" t="s">
        <v>11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11</v>
      </c>
      <c r="N5" s="8" t="s">
        <v>13</v>
      </c>
      <c r="O5" s="38"/>
    </row>
    <row r="6" spans="1:15" x14ac:dyDescent="0.3">
      <c r="A6" s="22">
        <v>1</v>
      </c>
      <c r="B6" s="17" t="s">
        <v>16</v>
      </c>
      <c r="C6" s="18" t="s">
        <v>16</v>
      </c>
      <c r="D6" s="23" t="s">
        <v>36</v>
      </c>
      <c r="E6" s="23" t="s">
        <v>20</v>
      </c>
      <c r="F6" s="24" t="s">
        <v>16</v>
      </c>
      <c r="G6" s="20">
        <v>9300</v>
      </c>
      <c r="H6" s="20">
        <v>12</v>
      </c>
      <c r="I6" s="20">
        <f>G6*H6</f>
        <v>111600</v>
      </c>
      <c r="J6" s="24"/>
      <c r="K6" s="20">
        <v>0</v>
      </c>
      <c r="L6" s="20">
        <v>0</v>
      </c>
      <c r="M6" s="20">
        <f>H6</f>
        <v>12</v>
      </c>
      <c r="N6" s="20">
        <f>I6</f>
        <v>111600</v>
      </c>
      <c r="O6" s="12"/>
    </row>
    <row r="7" spans="1:15" ht="31.5" customHeight="1" thickBot="1" x14ac:dyDescent="0.35">
      <c r="A7" s="34" t="s">
        <v>10</v>
      </c>
      <c r="B7" s="35"/>
      <c r="C7" s="35"/>
      <c r="D7" s="35"/>
      <c r="E7" s="35"/>
      <c r="F7" s="26"/>
      <c r="G7" s="21"/>
      <c r="H7" s="21">
        <f>SUM(H6:H6)</f>
        <v>12</v>
      </c>
      <c r="I7" s="21">
        <f>SUM(I6:I6)</f>
        <v>111600</v>
      </c>
      <c r="J7" s="21"/>
      <c r="K7" s="21">
        <f>SUM(K6:K6)</f>
        <v>0</v>
      </c>
      <c r="L7" s="21">
        <f>SUM(L6:L6)</f>
        <v>0</v>
      </c>
      <c r="M7" s="21">
        <f>H7-K7</f>
        <v>12</v>
      </c>
      <c r="N7" s="21">
        <f>I7-L7</f>
        <v>111600</v>
      </c>
      <c r="O7" s="11"/>
    </row>
    <row r="9" spans="1:15" x14ac:dyDescent="0.3">
      <c r="M9" s="15"/>
    </row>
    <row r="11" spans="1:15" x14ac:dyDescent="0.3">
      <c r="N11" s="16"/>
      <c r="O11" s="16"/>
    </row>
    <row r="13" spans="1:15" x14ac:dyDescent="0.3">
      <c r="N13" s="15"/>
    </row>
  </sheetData>
  <autoFilter ref="A5:O5"/>
  <mergeCells count="13">
    <mergeCell ref="M4:N4"/>
    <mergeCell ref="O4:O5"/>
    <mergeCell ref="A7:E7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온누리상품권</vt:lpstr>
      <vt:lpstr>모바일상품권</vt:lpstr>
      <vt:lpstr>문화상품권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2020-02-18T00:49:04Z</cp:lastPrinted>
  <dcterms:created xsi:type="dcterms:W3CDTF">2014-04-03T02:30:06Z</dcterms:created>
  <dcterms:modified xsi:type="dcterms:W3CDTF">2024-06-13T00:13:03Z</dcterms:modified>
</cp:coreProperties>
</file>