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" windowWidth="18195" windowHeight="11820" activeTab="1"/>
  </bookViews>
  <sheets>
    <sheet name="공매조건" sheetId="5" r:id="rId1"/>
    <sheet name="공매가격산출" sheetId="4" r:id="rId2"/>
    <sheet name="Sheet2" sheetId="2" r:id="rId3"/>
    <sheet name="Sheet3" sheetId="3" r:id="rId4"/>
  </sheets>
  <calcPr calcId="125725"/>
</workbook>
</file>

<file path=xl/calcChain.xml><?xml version="1.0" encoding="utf-8"?>
<calcChain xmlns="http://schemas.openxmlformats.org/spreadsheetml/2006/main">
  <c r="P12" i="5"/>
  <c r="Q12" s="1"/>
  <c r="R12" s="1"/>
  <c r="S12" s="1"/>
  <c r="G12"/>
  <c r="E12"/>
  <c r="P11"/>
  <c r="Q11" s="1"/>
  <c r="R11" s="1"/>
  <c r="S11" s="1"/>
  <c r="G11"/>
  <c r="E11" s="1"/>
  <c r="P10"/>
  <c r="Q10" s="1"/>
  <c r="R10" s="1"/>
  <c r="S10" s="1"/>
  <c r="G10"/>
  <c r="E10" s="1"/>
  <c r="P9"/>
  <c r="Q9" s="1"/>
  <c r="R9" s="1"/>
  <c r="S9" s="1"/>
  <c r="G9"/>
  <c r="E9"/>
  <c r="P8"/>
  <c r="Q8" s="1"/>
  <c r="R8" s="1"/>
  <c r="S8" s="1"/>
  <c r="G8"/>
  <c r="E8" s="1"/>
  <c r="P7"/>
  <c r="Q7" s="1"/>
  <c r="R7" s="1"/>
  <c r="S7" s="1"/>
  <c r="G7"/>
  <c r="E7" s="1"/>
  <c r="P6"/>
  <c r="Q6" s="1"/>
  <c r="R6" s="1"/>
  <c r="S6" s="1"/>
  <c r="E6"/>
  <c r="P4" l="1"/>
  <c r="Q4" s="1"/>
  <c r="R4" s="1"/>
  <c r="S4" s="1"/>
  <c r="P5"/>
  <c r="Q5" s="1"/>
  <c r="R5" s="1"/>
  <c r="S5" s="1"/>
  <c r="G5" l="1"/>
  <c r="E5" s="1"/>
  <c r="G4"/>
  <c r="E4" s="1"/>
  <c r="C8" i="4"/>
  <c r="F8"/>
  <c r="H9"/>
  <c r="F9" s="1"/>
  <c r="H10"/>
  <c r="F10" s="1"/>
  <c r="H11"/>
  <c r="F11" s="1"/>
  <c r="D5" l="1"/>
  <c r="E5"/>
  <c r="G5"/>
  <c r="I5"/>
  <c r="J5"/>
  <c r="K5"/>
  <c r="L5"/>
  <c r="M5"/>
  <c r="N5"/>
  <c r="C9"/>
  <c r="C10"/>
  <c r="C11"/>
  <c r="C12"/>
  <c r="C13"/>
  <c r="C14"/>
  <c r="C7"/>
  <c r="C6"/>
  <c r="H14"/>
  <c r="F14" s="1"/>
  <c r="H13"/>
  <c r="F13" s="1"/>
  <c r="H12"/>
  <c r="F12" s="1"/>
  <c r="H7"/>
  <c r="F7" s="1"/>
  <c r="H6"/>
  <c r="F6" s="1"/>
  <c r="C5" l="1"/>
  <c r="F5"/>
  <c r="H5"/>
</calcChain>
</file>

<file path=xl/sharedStrings.xml><?xml version="1.0" encoding="utf-8"?>
<sst xmlns="http://schemas.openxmlformats.org/spreadsheetml/2006/main" count="91" uniqueCount="57">
  <si>
    <t>비 고</t>
  </si>
  <si>
    <t>지하107호</t>
  </si>
  <si>
    <t>지하108호</t>
  </si>
  <si>
    <t>지하134호</t>
  </si>
  <si>
    <t>지하144호</t>
  </si>
  <si>
    <t>지하150호</t>
  </si>
  <si>
    <t>지하164호</t>
  </si>
  <si>
    <t>지하165호</t>
  </si>
  <si>
    <t>지하166호</t>
  </si>
  <si>
    <t>계</t>
    <phoneticPr fontId="1" type="noConversion"/>
  </si>
  <si>
    <t>호수</t>
    <phoneticPr fontId="1" type="noConversion"/>
  </si>
  <si>
    <t>대한주택보증</t>
    <phoneticPr fontId="1" type="noConversion"/>
  </si>
  <si>
    <t>소 유 자</t>
    <phoneticPr fontId="1" type="noConversion"/>
  </si>
  <si>
    <t>토지대금</t>
    <phoneticPr fontId="1" type="noConversion"/>
  </si>
  <si>
    <t>계</t>
    <phoneticPr fontId="1" type="noConversion"/>
  </si>
  <si>
    <t>전용면적</t>
    <phoneticPr fontId="1" type="noConversion"/>
  </si>
  <si>
    <t>공     용     면     적</t>
    <phoneticPr fontId="1" type="noConversion"/>
  </si>
  <si>
    <t>건물대금</t>
    <phoneticPr fontId="1" type="noConversion"/>
  </si>
  <si>
    <t>지1층소비자상담실</t>
    <phoneticPr fontId="1" type="noConversion"/>
  </si>
  <si>
    <t>각층계단화장실엘리베이터</t>
    <phoneticPr fontId="1" type="noConversion"/>
  </si>
  <si>
    <t>지3층,지4층 주차장</t>
    <phoneticPr fontId="1" type="noConversion"/>
  </si>
  <si>
    <t>지4층 기계전기공조실</t>
    <phoneticPr fontId="1" type="noConversion"/>
  </si>
  <si>
    <t>각층복도에
스컬레이트</t>
    <phoneticPr fontId="1" type="noConversion"/>
  </si>
  <si>
    <t>합   계</t>
    <phoneticPr fontId="1" type="noConversion"/>
  </si>
  <si>
    <t>2012.5.17.자
 감정금액</t>
    <phoneticPr fontId="1" type="noConversion"/>
  </si>
  <si>
    <t xml:space="preserve"> 2012.5.17.자
 감정금액</t>
    <phoneticPr fontId="1" type="noConversion"/>
  </si>
  <si>
    <t>분   양   면   적</t>
    <phoneticPr fontId="1" type="noConversion"/>
  </si>
  <si>
    <t>순
번</t>
    <phoneticPr fontId="1" type="noConversion"/>
  </si>
  <si>
    <t>공매가격(감정평가액)</t>
    <phoneticPr fontId="1" type="noConversion"/>
  </si>
  <si>
    <t>지하128호</t>
    <phoneticPr fontId="1" type="noConversion"/>
  </si>
  <si>
    <t xml:space="preserve"> 감정평가 준용</t>
    <phoneticPr fontId="1" type="noConversion"/>
  </si>
  <si>
    <t>지1층소비자상담실</t>
    <phoneticPr fontId="1" type="noConversion"/>
  </si>
  <si>
    <t>각층계단화장실엘리베이터</t>
    <phoneticPr fontId="1" type="noConversion"/>
  </si>
  <si>
    <t>지3층,지4층 주차장</t>
    <phoneticPr fontId="1" type="noConversion"/>
  </si>
  <si>
    <t>지4층 기계전기공조실</t>
    <phoneticPr fontId="1" type="noConversion"/>
  </si>
  <si>
    <t>각층복도에
스컬레이트</t>
    <phoneticPr fontId="1" type="noConversion"/>
  </si>
  <si>
    <t>대지지분</t>
    <phoneticPr fontId="1" type="noConversion"/>
  </si>
  <si>
    <t>공  용   면  적(단위:㎡)</t>
    <phoneticPr fontId="1" type="noConversion"/>
  </si>
  <si>
    <t>전용면적
(단위:㎡)</t>
    <phoneticPr fontId="1" type="noConversion"/>
  </si>
  <si>
    <t>분양면적
(단위:㎡)</t>
    <phoneticPr fontId="1" type="noConversion"/>
  </si>
  <si>
    <t>대지지분
(단위:㎡)</t>
    <phoneticPr fontId="1" type="noConversion"/>
  </si>
  <si>
    <t>순번</t>
    <phoneticPr fontId="1" type="noConversion"/>
  </si>
  <si>
    <t>소 재 지</t>
    <phoneticPr fontId="1" type="noConversion"/>
  </si>
  <si>
    <t>서울시 양천구 신월동 
128 신월프라자 상가</t>
    <phoneticPr fontId="1" type="noConversion"/>
  </si>
  <si>
    <t>1차</t>
    <phoneticPr fontId="1" type="noConversion"/>
  </si>
  <si>
    <t>2차</t>
    <phoneticPr fontId="1" type="noConversion"/>
  </si>
  <si>
    <t>3차</t>
    <phoneticPr fontId="1" type="noConversion"/>
  </si>
  <si>
    <t>4차</t>
    <phoneticPr fontId="1" type="noConversion"/>
  </si>
  <si>
    <t>5차</t>
    <phoneticPr fontId="1" type="noConversion"/>
  </si>
  <si>
    <t>감정가격</t>
    <phoneticPr fontId="1" type="noConversion"/>
  </si>
  <si>
    <t>매각조건</t>
    <phoneticPr fontId="1" type="noConversion"/>
  </si>
  <si>
    <t>공매조건 (신월프라자 상가)</t>
    <phoneticPr fontId="1" type="noConversion"/>
  </si>
  <si>
    <t>공매대상물건 감정가격 (서울시 양천구 신월동 128번지 신월프라자 상가)</t>
    <phoneticPr fontId="1" type="noConversion"/>
  </si>
  <si>
    <t>지하166호</t>
    <phoneticPr fontId="1" type="noConversion"/>
  </si>
  <si>
    <t>최저공매가(2012년도 7회)</t>
    <phoneticPr fontId="1" type="noConversion"/>
  </si>
  <si>
    <r>
      <rPr>
        <b/>
        <sz val="9"/>
        <color theme="1"/>
        <rFont val="굴림체"/>
        <family val="3"/>
        <charset val="129"/>
      </rPr>
      <t xml:space="preserve">■ 유의사항
</t>
    </r>
    <r>
      <rPr>
        <sz val="9"/>
        <color theme="1"/>
        <rFont val="굴림체"/>
        <family val="3"/>
        <charset val="129"/>
      </rPr>
      <t xml:space="preserve">
해당 물건의 </t>
    </r>
    <r>
      <rPr>
        <b/>
        <sz val="9"/>
        <color theme="1"/>
        <rFont val="굴림체"/>
        <family val="3"/>
        <charset val="129"/>
      </rPr>
      <t>현상태 인수</t>
    </r>
    <r>
      <rPr>
        <sz val="9"/>
        <color theme="1"/>
        <rFont val="굴림체"/>
        <family val="3"/>
        <charset val="129"/>
      </rPr>
      <t xml:space="preserve">조건으로 </t>
    </r>
    <r>
      <rPr>
        <b/>
        <sz val="9"/>
        <color theme="1"/>
        <rFont val="굴림체"/>
        <family val="3"/>
        <charset val="129"/>
      </rPr>
      <t>호별매각</t>
    </r>
    <r>
      <rPr>
        <sz val="9"/>
        <color theme="1"/>
        <rFont val="굴림체"/>
        <family val="3"/>
        <charset val="129"/>
      </rPr>
      <t>하는 것이며, 
물건상 모든 하자는 매수자가 부담하므로 사전에 공부열람과 현장을 답사하고 입찰하기 바람(호별 권리제한 사항 및 무단점유 세대가 있을 수 있음)
낙찰자 부부 공동 명의는 계약시 가족관계서류 제출 요망
■ 계약조건
 계약금(10%), 중도금(40%), 
 잔금(50%)
  납부기일:
  중도금 계약일로부터 30일,
  잔금 계약일로부터 60일
호별가격은 각 호별 감정가대비 공매 회차별 가격(전차대비 10% 차감금액, 1000단위이하 올림)의 합계금액으로 결정함</t>
    </r>
    <phoneticPr fontId="1" type="noConversion"/>
  </si>
  <si>
    <t xml:space="preserve">■ 문의전화
   서울관리2센터 
   (Tel : 02-3771-6544)
</t>
    <phoneticPr fontId="1" type="noConversion"/>
  </si>
</sst>
</file>

<file path=xl/styles.xml><?xml version="1.0" encoding="utf-8"?>
<styleSheet xmlns="http://schemas.openxmlformats.org/spreadsheetml/2006/main">
  <numFmts count="5">
    <numFmt numFmtId="41" formatCode="_-* #,##0_-;\-* #,##0_-;_-* &quot;-&quot;_-;_-@_-"/>
    <numFmt numFmtId="43" formatCode="_-* #,##0.00_-;\-* #,##0.00_-;_-* &quot;-&quot;??_-;_-@_-"/>
    <numFmt numFmtId="176" formatCode="0.000_ "/>
    <numFmt numFmtId="177" formatCode="0.00_ "/>
    <numFmt numFmtId="178" formatCode="_-* #,##0.000_-;\-* #,##0.000_-;_-* &quot;-&quot;???_-;_-@_-"/>
  </numFmts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굴림체"/>
      <family val="3"/>
      <charset val="129"/>
    </font>
    <font>
      <b/>
      <sz val="10"/>
      <color rgb="FF000000"/>
      <name val="굴림체"/>
      <family val="3"/>
      <charset val="129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2"/>
      <charset val="129"/>
      <scheme val="minor"/>
    </font>
    <font>
      <b/>
      <sz val="9"/>
      <color rgb="FF000000"/>
      <name val="굴림체"/>
      <family val="3"/>
      <charset val="129"/>
    </font>
    <font>
      <sz val="9"/>
      <color rgb="FF000000"/>
      <name val="굴림체"/>
      <family val="3"/>
      <charset val="129"/>
    </font>
    <font>
      <sz val="9"/>
      <color theme="1"/>
      <name val="굴림체"/>
      <family val="3"/>
      <charset val="129"/>
    </font>
    <font>
      <b/>
      <sz val="9"/>
      <color theme="1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99">
    <border>
      <left/>
      <right/>
      <top/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hair">
        <color rgb="FF000000"/>
      </right>
      <top style="medium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medium">
        <color rgb="FF000000"/>
      </top>
      <bottom style="hair">
        <color rgb="FF000000"/>
      </bottom>
      <diagonal/>
    </border>
    <border>
      <left style="medium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medium">
        <color rgb="FF000000"/>
      </left>
      <right style="hair">
        <color rgb="FF000000"/>
      </right>
      <top style="hair">
        <color rgb="FF000000"/>
      </top>
      <bottom style="double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double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double">
        <color rgb="FF000000"/>
      </bottom>
      <diagonal/>
    </border>
    <border>
      <left/>
      <right/>
      <top style="medium">
        <color rgb="FF000000"/>
      </top>
      <bottom/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 style="medium">
        <color rgb="FF000000"/>
      </left>
      <right style="hair">
        <color rgb="FF000000"/>
      </right>
      <top style="double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double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/>
      <bottom/>
      <diagonal/>
    </border>
    <border>
      <left style="medium">
        <color rgb="FF000000"/>
      </left>
      <right/>
      <top style="double">
        <color rgb="FF000000"/>
      </top>
      <bottom style="double">
        <color rgb="FF000000"/>
      </bottom>
      <diagonal/>
    </border>
    <border>
      <left style="hair">
        <color rgb="FF000000"/>
      </left>
      <right/>
      <top style="medium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double">
        <color rgb="FF000000"/>
      </bottom>
      <diagonal/>
    </border>
    <border>
      <left/>
      <right/>
      <top style="double">
        <color rgb="FF000000"/>
      </top>
      <bottom style="double">
        <color rgb="FF000000"/>
      </bottom>
      <diagonal/>
    </border>
    <border>
      <left style="hair">
        <color rgb="FF000000"/>
      </left>
      <right/>
      <top style="double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medium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double">
        <color rgb="FF000000"/>
      </bottom>
      <diagonal/>
    </border>
    <border>
      <left/>
      <right style="hair">
        <color rgb="FF000000"/>
      </right>
      <top style="double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 style="double">
        <color rgb="FF000000"/>
      </bottom>
      <diagonal/>
    </border>
    <border>
      <left style="hair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 style="double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double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/>
      <top/>
      <bottom/>
      <diagonal/>
    </border>
    <border>
      <left/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double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 style="double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auto="1"/>
      </left>
      <right style="hair">
        <color rgb="FF000000"/>
      </right>
      <top style="medium">
        <color auto="1"/>
      </top>
      <bottom/>
      <diagonal/>
    </border>
    <border>
      <left style="hair">
        <color rgb="FF000000"/>
      </left>
      <right style="hair">
        <color rgb="FF000000"/>
      </right>
      <top style="medium">
        <color auto="1"/>
      </top>
      <bottom/>
      <diagonal/>
    </border>
    <border>
      <left style="hair">
        <color rgb="FF000000"/>
      </left>
      <right/>
      <top style="medium">
        <color auto="1"/>
      </top>
      <bottom/>
      <diagonal/>
    </border>
    <border>
      <left style="thin">
        <color rgb="FF000000"/>
      </left>
      <right style="thin">
        <color rgb="FF000000"/>
      </right>
      <top style="medium">
        <color auto="1"/>
      </top>
      <bottom style="thin">
        <color rgb="FF000000"/>
      </bottom>
      <diagonal/>
    </border>
    <border>
      <left style="thin">
        <color rgb="FF000000"/>
      </left>
      <right/>
      <top style="medium">
        <color auto="1"/>
      </top>
      <bottom style="thin">
        <color rgb="FF000000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auto="1"/>
      </bottom>
      <diagonal/>
    </border>
    <border>
      <left style="hair">
        <color rgb="FF000000"/>
      </left>
      <right/>
      <top style="hair">
        <color rgb="FF000000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/>
      <top/>
      <bottom style="hair">
        <color rgb="FF000000"/>
      </bottom>
      <diagonal/>
    </border>
    <border>
      <left style="medium">
        <color auto="1"/>
      </left>
      <right style="hair">
        <color rgb="FF000000"/>
      </right>
      <top/>
      <bottom style="double">
        <color auto="1"/>
      </bottom>
      <diagonal/>
    </border>
    <border>
      <left style="hair">
        <color rgb="FF000000"/>
      </left>
      <right style="hair">
        <color rgb="FF000000"/>
      </right>
      <top/>
      <bottom style="double">
        <color auto="1"/>
      </bottom>
      <diagonal/>
    </border>
    <border>
      <left style="hair">
        <color rgb="FF000000"/>
      </left>
      <right/>
      <top/>
      <bottom style="double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auto="1"/>
      </bottom>
      <diagonal/>
    </border>
    <border>
      <left style="thin">
        <color rgb="FF000000"/>
      </left>
      <right/>
      <top style="thin">
        <color rgb="FF000000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double">
        <color auto="1"/>
      </bottom>
      <diagonal/>
    </border>
    <border>
      <left/>
      <right style="hair">
        <color rgb="FF000000"/>
      </right>
      <top style="medium">
        <color auto="1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double">
        <color auto="1"/>
      </bottom>
      <diagonal/>
    </border>
    <border>
      <left/>
      <right style="thin">
        <color rgb="FF000000"/>
      </right>
      <top style="medium">
        <color auto="1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double">
        <color auto="1"/>
      </bottom>
      <diagonal/>
    </border>
    <border>
      <left style="thin">
        <color rgb="FF000000"/>
      </left>
      <right style="hair">
        <color rgb="FF000000"/>
      </right>
      <top style="medium">
        <color auto="1"/>
      </top>
      <bottom/>
      <diagonal/>
    </border>
    <border>
      <left style="thin">
        <color rgb="FF000000"/>
      </left>
      <right style="hair">
        <color rgb="FF000000"/>
      </right>
      <top/>
      <bottom style="double">
        <color auto="1"/>
      </bottom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medium">
        <color auto="1"/>
      </bottom>
      <diagonal/>
    </border>
    <border>
      <left style="hair">
        <color rgb="FF000000"/>
      </left>
      <right/>
      <top style="thin">
        <color rgb="FF000000"/>
      </top>
      <bottom style="double">
        <color auto="1"/>
      </bottom>
      <diagonal/>
    </border>
    <border>
      <left style="thin">
        <color auto="1"/>
      </left>
      <right style="thin">
        <color rgb="FF000000"/>
      </right>
      <top style="medium">
        <color auto="1"/>
      </top>
      <bottom/>
      <diagonal/>
    </border>
    <border>
      <left style="thin">
        <color auto="1"/>
      </left>
      <right style="thin">
        <color rgb="FF000000"/>
      </right>
      <top/>
      <bottom style="double">
        <color auto="1"/>
      </bottom>
      <diagonal/>
    </border>
    <border>
      <left style="thin">
        <color auto="1"/>
      </left>
      <right style="thin">
        <color rgb="FF000000"/>
      </right>
      <top/>
      <bottom style="hair">
        <color rgb="FF000000"/>
      </bottom>
      <diagonal/>
    </border>
    <border>
      <left style="thin">
        <color auto="1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auto="1"/>
      </left>
      <right style="thin">
        <color rgb="FF000000"/>
      </right>
      <top style="hair">
        <color rgb="FF000000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double">
        <color auto="1"/>
      </top>
      <bottom style="hair">
        <color rgb="FF000000"/>
      </bottom>
      <diagonal/>
    </border>
    <border>
      <left style="thin">
        <color rgb="FF000000"/>
      </left>
      <right style="thin">
        <color auto="1"/>
      </right>
      <top style="double">
        <color auto="1"/>
      </top>
      <bottom style="hair">
        <color rgb="FF000000"/>
      </bottom>
      <diagonal/>
    </border>
    <border>
      <left style="thin">
        <color rgb="FF000000"/>
      </left>
      <right style="thin">
        <color auto="1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auto="1"/>
      </bottom>
      <diagonal/>
    </border>
    <border>
      <left style="thin">
        <color rgb="FF000000"/>
      </left>
      <right style="thin">
        <color auto="1"/>
      </right>
      <top style="hair">
        <color rgb="FF000000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hair">
        <color rgb="FF000000"/>
      </right>
      <top style="hair">
        <color rgb="FF000000"/>
      </top>
      <bottom style="medium">
        <color auto="1"/>
      </bottom>
      <diagonal/>
    </border>
    <border>
      <left style="medium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44">
    <xf numFmtId="0" fontId="0" fillId="0" borderId="0" xfId="0">
      <alignment vertical="center"/>
    </xf>
    <xf numFmtId="41" fontId="0" fillId="0" borderId="0" xfId="0" applyNumberFormat="1">
      <alignment vertical="center"/>
    </xf>
    <xf numFmtId="0" fontId="6" fillId="2" borderId="11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41" fontId="6" fillId="2" borderId="10" xfId="0" applyNumberFormat="1" applyFont="1" applyFill="1" applyBorder="1" applyAlignment="1">
      <alignment horizontal="center" vertical="center" wrapText="1"/>
    </xf>
    <xf numFmtId="43" fontId="6" fillId="2" borderId="10" xfId="0" applyNumberFormat="1" applyFont="1" applyFill="1" applyBorder="1" applyAlignment="1">
      <alignment horizontal="center" vertical="center" wrapText="1"/>
    </xf>
    <xf numFmtId="41" fontId="7" fillId="0" borderId="17" xfId="1" applyFont="1" applyBorder="1" applyAlignment="1">
      <alignment horizontal="center" vertical="center" wrapText="1"/>
    </xf>
    <xf numFmtId="177" fontId="6" fillId="0" borderId="17" xfId="0" applyNumberFormat="1" applyFont="1" applyBorder="1" applyAlignment="1">
      <alignment horizontal="right" vertical="center" wrapText="1"/>
    </xf>
    <xf numFmtId="177" fontId="7" fillId="0" borderId="17" xfId="0" applyNumberFormat="1" applyFont="1" applyBorder="1" applyAlignment="1">
      <alignment horizontal="right" vertical="center" wrapText="1"/>
    </xf>
    <xf numFmtId="41" fontId="7" fillId="0" borderId="1" xfId="1" applyFont="1" applyBorder="1" applyAlignment="1">
      <alignment horizontal="center" vertical="center" wrapText="1"/>
    </xf>
    <xf numFmtId="177" fontId="6" fillId="0" borderId="1" xfId="0" applyNumberFormat="1" applyFont="1" applyBorder="1" applyAlignment="1">
      <alignment horizontal="right" vertical="center" wrapText="1"/>
    </xf>
    <xf numFmtId="177" fontId="7" fillId="0" borderId="1" xfId="0" applyNumberFormat="1" applyFont="1" applyBorder="1" applyAlignment="1">
      <alignment horizontal="right" vertical="center" wrapText="1"/>
    </xf>
    <xf numFmtId="0" fontId="6" fillId="0" borderId="24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43" fontId="6" fillId="2" borderId="19" xfId="0" applyNumberFormat="1" applyFont="1" applyFill="1" applyBorder="1" applyAlignment="1">
      <alignment horizontal="center" vertical="center" wrapText="1"/>
    </xf>
    <xf numFmtId="177" fontId="6" fillId="0" borderId="28" xfId="0" applyNumberFormat="1" applyFont="1" applyBorder="1" applyAlignment="1">
      <alignment horizontal="right" vertical="center" wrapText="1"/>
    </xf>
    <xf numFmtId="177" fontId="6" fillId="0" borderId="14" xfId="0" applyNumberFormat="1" applyFont="1" applyBorder="1" applyAlignment="1">
      <alignment horizontal="right" vertical="center" wrapText="1"/>
    </xf>
    <xf numFmtId="0" fontId="6" fillId="2" borderId="34" xfId="0" applyFont="1" applyFill="1" applyBorder="1" applyAlignment="1">
      <alignment horizontal="center" vertical="center" wrapText="1"/>
    </xf>
    <xf numFmtId="0" fontId="6" fillId="2" borderId="35" xfId="0" applyFont="1" applyFill="1" applyBorder="1" applyAlignment="1">
      <alignment horizontal="center" vertical="center" wrapText="1"/>
    </xf>
    <xf numFmtId="41" fontId="6" fillId="2" borderId="36" xfId="0" applyNumberFormat="1" applyFont="1" applyFill="1" applyBorder="1" applyAlignment="1">
      <alignment horizontal="center" vertical="center" wrapText="1"/>
    </xf>
    <xf numFmtId="41" fontId="6" fillId="2" borderId="37" xfId="0" applyNumberFormat="1" applyFont="1" applyFill="1" applyBorder="1" applyAlignment="1">
      <alignment horizontal="center" vertical="center" wrapText="1"/>
    </xf>
    <xf numFmtId="41" fontId="6" fillId="0" borderId="38" xfId="1" applyFont="1" applyBorder="1" applyAlignment="1">
      <alignment horizontal="center" vertical="center" wrapText="1"/>
    </xf>
    <xf numFmtId="41" fontId="7" fillId="0" borderId="39" xfId="1" applyFont="1" applyBorder="1" applyAlignment="1">
      <alignment horizontal="center" vertical="center" wrapText="1"/>
    </xf>
    <xf numFmtId="41" fontId="6" fillId="0" borderId="40" xfId="1" applyFont="1" applyBorder="1" applyAlignment="1">
      <alignment horizontal="center" vertical="center" wrapText="1"/>
    </xf>
    <xf numFmtId="41" fontId="7" fillId="0" borderId="18" xfId="1" applyFont="1" applyBorder="1" applyAlignment="1">
      <alignment horizontal="center" vertical="center" wrapText="1"/>
    </xf>
    <xf numFmtId="0" fontId="7" fillId="2" borderId="22" xfId="0" applyFont="1" applyFill="1" applyBorder="1" applyAlignment="1">
      <alignment horizontal="center" vertical="center" wrapText="1"/>
    </xf>
    <xf numFmtId="43" fontId="6" fillId="2" borderId="43" xfId="0" applyNumberFormat="1" applyFont="1" applyFill="1" applyBorder="1" applyAlignment="1">
      <alignment horizontal="center" vertical="center" wrapText="1"/>
    </xf>
    <xf numFmtId="177" fontId="7" fillId="0" borderId="24" xfId="0" applyNumberFormat="1" applyFont="1" applyBorder="1" applyAlignment="1">
      <alignment horizontal="right" vertical="center" wrapText="1"/>
    </xf>
    <xf numFmtId="177" fontId="7" fillId="0" borderId="13" xfId="0" applyNumberFormat="1" applyFont="1" applyBorder="1" applyAlignment="1">
      <alignment horizontal="right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7" fillId="0" borderId="48" xfId="0" applyFont="1" applyBorder="1" applyAlignment="1">
      <alignment horizontal="justify" vertical="center" wrapText="1"/>
    </xf>
    <xf numFmtId="0" fontId="7" fillId="0" borderId="45" xfId="0" applyFont="1" applyBorder="1" applyAlignment="1">
      <alignment horizontal="justify" vertical="center" wrapText="1"/>
    </xf>
    <xf numFmtId="178" fontId="6" fillId="2" borderId="53" xfId="0" applyNumberFormat="1" applyFont="1" applyFill="1" applyBorder="1" applyAlignment="1">
      <alignment horizontal="center" vertical="center" wrapText="1"/>
    </xf>
    <xf numFmtId="176" fontId="6" fillId="0" borderId="54" xfId="0" applyNumberFormat="1" applyFont="1" applyBorder="1" applyAlignment="1">
      <alignment horizontal="right" vertical="center" wrapText="1"/>
    </xf>
    <xf numFmtId="176" fontId="6" fillId="0" borderId="51" xfId="0" applyNumberFormat="1" applyFont="1" applyBorder="1" applyAlignment="1">
      <alignment horizontal="right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177" fontId="7" fillId="0" borderId="6" xfId="0" applyNumberFormat="1" applyFont="1" applyBorder="1" applyAlignment="1">
      <alignment horizontal="right" vertical="center" wrapText="1"/>
    </xf>
    <xf numFmtId="0" fontId="9" fillId="0" borderId="72" xfId="0" applyFont="1" applyBorder="1" applyAlignment="1">
      <alignment horizontal="center" vertical="center"/>
    </xf>
    <xf numFmtId="0" fontId="9" fillId="0" borderId="73" xfId="0" applyFont="1" applyBorder="1" applyAlignment="1">
      <alignment horizontal="center" vertical="center"/>
    </xf>
    <xf numFmtId="0" fontId="7" fillId="3" borderId="77" xfId="0" applyFont="1" applyFill="1" applyBorder="1" applyAlignment="1">
      <alignment horizontal="center" vertical="center" wrapText="1"/>
    </xf>
    <xf numFmtId="41" fontId="7" fillId="0" borderId="68" xfId="1" applyFont="1" applyBorder="1" applyAlignment="1">
      <alignment horizontal="center" vertical="center" wrapText="1"/>
    </xf>
    <xf numFmtId="41" fontId="7" fillId="0" borderId="13" xfId="1" applyFont="1" applyBorder="1" applyAlignment="1">
      <alignment horizontal="center" vertical="center" wrapText="1"/>
    </xf>
    <xf numFmtId="177" fontId="6" fillId="0" borderId="82" xfId="0" applyNumberFormat="1" applyFont="1" applyBorder="1" applyAlignment="1">
      <alignment horizontal="right" vertical="center" wrapText="1"/>
    </xf>
    <xf numFmtId="177" fontId="6" fillId="0" borderId="40" xfId="0" applyNumberFormat="1" applyFont="1" applyBorder="1" applyAlignment="1">
      <alignment horizontal="right" vertical="center" wrapText="1"/>
    </xf>
    <xf numFmtId="0" fontId="7" fillId="3" borderId="84" xfId="0" applyFont="1" applyFill="1" applyBorder="1" applyAlignment="1">
      <alignment horizontal="center" vertical="center" wrapText="1"/>
    </xf>
    <xf numFmtId="177" fontId="7" fillId="0" borderId="68" xfId="0" applyNumberFormat="1" applyFont="1" applyBorder="1" applyAlignment="1">
      <alignment horizontal="right" vertical="center" wrapText="1"/>
    </xf>
    <xf numFmtId="176" fontId="6" fillId="0" borderId="87" xfId="0" applyNumberFormat="1" applyFont="1" applyBorder="1" applyAlignment="1">
      <alignment horizontal="right" vertical="center" wrapText="1"/>
    </xf>
    <xf numFmtId="176" fontId="6" fillId="0" borderId="88" xfId="0" applyNumberFormat="1" applyFont="1" applyBorder="1" applyAlignment="1">
      <alignment horizontal="right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1" fontId="6" fillId="0" borderId="90" xfId="1" applyFont="1" applyBorder="1" applyAlignment="1">
      <alignment horizontal="justify" vertical="center" wrapText="1"/>
    </xf>
    <xf numFmtId="41" fontId="9" fillId="0" borderId="90" xfId="1" applyFont="1" applyBorder="1">
      <alignment vertical="center"/>
    </xf>
    <xf numFmtId="41" fontId="9" fillId="0" borderId="91" xfId="1" applyFont="1" applyBorder="1">
      <alignment vertical="center"/>
    </xf>
    <xf numFmtId="41" fontId="6" fillId="0" borderId="51" xfId="1" applyFont="1" applyBorder="1" applyAlignment="1">
      <alignment horizontal="justify" vertical="center" wrapText="1"/>
    </xf>
    <xf numFmtId="41" fontId="9" fillId="0" borderId="51" xfId="1" applyFont="1" applyBorder="1">
      <alignment vertical="center"/>
    </xf>
    <xf numFmtId="41" fontId="9" fillId="0" borderId="92" xfId="1" applyFont="1" applyBorder="1">
      <alignment vertical="center"/>
    </xf>
    <xf numFmtId="0" fontId="8" fillId="0" borderId="0" xfId="0" applyFont="1">
      <alignment vertical="center"/>
    </xf>
    <xf numFmtId="41" fontId="8" fillId="0" borderId="0" xfId="1" applyFont="1">
      <alignment vertical="center"/>
    </xf>
    <xf numFmtId="0" fontId="8" fillId="0" borderId="0" xfId="0" applyFont="1" applyAlignment="1">
      <alignment horizontal="center" vertical="center"/>
    </xf>
    <xf numFmtId="41" fontId="8" fillId="0" borderId="0" xfId="1" applyFont="1" applyAlignment="1">
      <alignment horizontal="center" vertical="center"/>
    </xf>
    <xf numFmtId="0" fontId="6" fillId="0" borderId="16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98" xfId="0" applyFont="1" applyBorder="1" applyAlignment="1">
      <alignment horizontal="center" vertical="center" wrapText="1"/>
    </xf>
    <xf numFmtId="0" fontId="6" fillId="0" borderId="67" xfId="0" applyFont="1" applyBorder="1" applyAlignment="1">
      <alignment horizontal="center" vertical="center" wrapText="1"/>
    </xf>
    <xf numFmtId="0" fontId="6" fillId="0" borderId="63" xfId="0" applyFont="1" applyBorder="1" applyAlignment="1">
      <alignment horizontal="center" vertical="center" wrapText="1"/>
    </xf>
    <xf numFmtId="0" fontId="6" fillId="0" borderId="97" xfId="0" applyFont="1" applyBorder="1" applyAlignment="1">
      <alignment horizontal="center" vertical="center" wrapText="1"/>
    </xf>
    <xf numFmtId="177" fontId="6" fillId="0" borderId="6" xfId="0" applyNumberFormat="1" applyFont="1" applyBorder="1" applyAlignment="1">
      <alignment horizontal="right" vertical="center" wrapText="1"/>
    </xf>
    <xf numFmtId="0" fontId="6" fillId="3" borderId="75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7" fillId="0" borderId="64" xfId="0" applyFont="1" applyBorder="1" applyAlignment="1">
      <alignment horizontal="center" vertical="center" wrapText="1"/>
    </xf>
    <xf numFmtId="0" fontId="6" fillId="0" borderId="64" xfId="0" applyFont="1" applyBorder="1" applyAlignment="1">
      <alignment horizontal="center" vertical="center" wrapText="1"/>
    </xf>
    <xf numFmtId="41" fontId="7" fillId="0" borderId="65" xfId="1" applyFont="1" applyBorder="1" applyAlignment="1">
      <alignment horizontal="center" vertical="center" wrapText="1"/>
    </xf>
    <xf numFmtId="177" fontId="6" fillId="0" borderId="83" xfId="0" applyNumberFormat="1" applyFont="1" applyBorder="1" applyAlignment="1">
      <alignment horizontal="right" vertical="center" wrapText="1"/>
    </xf>
    <xf numFmtId="177" fontId="6" fillId="0" borderId="64" xfId="0" applyNumberFormat="1" applyFont="1" applyBorder="1" applyAlignment="1">
      <alignment horizontal="right" vertical="center" wrapText="1"/>
    </xf>
    <xf numFmtId="177" fontId="7" fillId="0" borderId="64" xfId="0" applyNumberFormat="1" applyFont="1" applyBorder="1" applyAlignment="1">
      <alignment horizontal="right" vertical="center" wrapText="1"/>
    </xf>
    <xf numFmtId="177" fontId="7" fillId="0" borderId="65" xfId="0" applyNumberFormat="1" applyFont="1" applyBorder="1" applyAlignment="1">
      <alignment horizontal="right" vertical="center" wrapText="1"/>
    </xf>
    <xf numFmtId="176" fontId="6" fillId="0" borderId="89" xfId="0" applyNumberFormat="1" applyFont="1" applyBorder="1" applyAlignment="1">
      <alignment horizontal="right" vertical="center" wrapText="1"/>
    </xf>
    <xf numFmtId="41" fontId="6" fillId="0" borderId="93" xfId="1" applyFont="1" applyBorder="1" applyAlignment="1">
      <alignment horizontal="justify" vertical="center" wrapText="1"/>
    </xf>
    <xf numFmtId="41" fontId="9" fillId="0" borderId="93" xfId="1" applyFont="1" applyBorder="1">
      <alignment vertical="center"/>
    </xf>
    <xf numFmtId="41" fontId="9" fillId="0" borderId="94" xfId="1" applyFont="1" applyBorder="1">
      <alignment vertical="center"/>
    </xf>
    <xf numFmtId="0" fontId="8" fillId="0" borderId="62" xfId="0" applyFont="1" applyBorder="1" applyAlignment="1">
      <alignment horizontal="left" vertical="center" wrapText="1"/>
    </xf>
    <xf numFmtId="0" fontId="8" fillId="0" borderId="95" xfId="0" applyFont="1" applyBorder="1" applyAlignment="1">
      <alignment horizontal="left" vertical="center" wrapText="1"/>
    </xf>
    <xf numFmtId="0" fontId="4" fillId="0" borderId="96" xfId="0" applyFont="1" applyBorder="1" applyAlignment="1">
      <alignment horizontal="left" vertical="center"/>
    </xf>
    <xf numFmtId="0" fontId="9" fillId="0" borderId="85" xfId="0" applyFont="1" applyBorder="1" applyAlignment="1">
      <alignment horizontal="center" vertical="center" wrapText="1"/>
    </xf>
    <xf numFmtId="0" fontId="9" fillId="0" borderId="86" xfId="0" applyFont="1" applyBorder="1" applyAlignment="1">
      <alignment horizontal="center" vertical="center"/>
    </xf>
    <xf numFmtId="0" fontId="9" fillId="0" borderId="57" xfId="0" applyFont="1" applyBorder="1" applyAlignment="1">
      <alignment horizontal="center" vertical="center"/>
    </xf>
    <xf numFmtId="0" fontId="9" fillId="0" borderId="70" xfId="0" applyFont="1" applyBorder="1" applyAlignment="1">
      <alignment horizontal="center" vertical="center"/>
    </xf>
    <xf numFmtId="0" fontId="9" fillId="0" borderId="58" xfId="0" applyFont="1" applyBorder="1" applyAlignment="1">
      <alignment horizontal="center" vertical="center" wrapText="1"/>
    </xf>
    <xf numFmtId="0" fontId="9" fillId="0" borderId="71" xfId="0" applyFont="1" applyBorder="1" applyAlignment="1">
      <alignment horizontal="center" vertical="center"/>
    </xf>
    <xf numFmtId="0" fontId="9" fillId="0" borderId="80" xfId="0" applyFont="1" applyBorder="1" applyAlignment="1">
      <alignment horizontal="center" vertical="center" wrapText="1"/>
    </xf>
    <xf numFmtId="0" fontId="9" fillId="0" borderId="81" xfId="0" applyFont="1" applyBorder="1" applyAlignment="1">
      <alignment horizontal="center" vertical="center"/>
    </xf>
    <xf numFmtId="0" fontId="9" fillId="0" borderId="58" xfId="0" applyFont="1" applyBorder="1" applyAlignment="1">
      <alignment horizontal="center" vertical="center"/>
    </xf>
    <xf numFmtId="0" fontId="9" fillId="0" borderId="56" xfId="0" applyFont="1" applyBorder="1" applyAlignment="1">
      <alignment horizontal="center" vertical="center"/>
    </xf>
    <xf numFmtId="0" fontId="9" fillId="0" borderId="69" xfId="0" applyFont="1" applyBorder="1" applyAlignment="1">
      <alignment horizontal="center" vertical="center"/>
    </xf>
    <xf numFmtId="0" fontId="9" fillId="0" borderId="78" xfId="0" applyFont="1" applyBorder="1" applyAlignment="1">
      <alignment horizontal="center" vertical="center"/>
    </xf>
    <xf numFmtId="0" fontId="9" fillId="0" borderId="79" xfId="0" applyFont="1" applyBorder="1" applyAlignment="1">
      <alignment horizontal="center" vertical="center"/>
    </xf>
    <xf numFmtId="0" fontId="9" fillId="0" borderId="76" xfId="0" applyFont="1" applyBorder="1" applyAlignment="1">
      <alignment horizontal="center" vertical="center"/>
    </xf>
    <xf numFmtId="0" fontId="9" fillId="0" borderId="59" xfId="0" applyFont="1" applyBorder="1" applyAlignment="1">
      <alignment horizontal="center" vertical="center"/>
    </xf>
    <xf numFmtId="0" fontId="9" fillId="0" borderId="60" xfId="0" applyFont="1" applyBorder="1" applyAlignment="1">
      <alignment horizontal="center" vertical="center"/>
    </xf>
    <xf numFmtId="0" fontId="9" fillId="0" borderId="61" xfId="0" applyFont="1" applyBorder="1" applyAlignment="1">
      <alignment horizontal="center" vertical="center"/>
    </xf>
    <xf numFmtId="0" fontId="9" fillId="0" borderId="74" xfId="0" applyFont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 wrapText="1"/>
    </xf>
    <xf numFmtId="0" fontId="6" fillId="2" borderId="23" xfId="0" applyFont="1" applyFill="1" applyBorder="1" applyAlignment="1">
      <alignment horizontal="center" vertical="center" wrapText="1"/>
    </xf>
    <xf numFmtId="0" fontId="3" fillId="2" borderId="30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31" xfId="0" applyFont="1" applyFill="1" applyBorder="1" applyAlignment="1">
      <alignment horizontal="center" vertical="center" wrapText="1"/>
    </xf>
    <xf numFmtId="0" fontId="3" fillId="2" borderId="32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33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21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 wrapText="1"/>
    </xf>
    <xf numFmtId="0" fontId="2" fillId="2" borderId="26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8" fillId="0" borderId="66" xfId="0" applyFont="1" applyBorder="1" applyAlignment="1">
      <alignment horizontal="left" vertical="center" wrapText="1"/>
    </xf>
    <xf numFmtId="0" fontId="0" fillId="0" borderId="0" xfId="0" applyBorder="1">
      <alignment vertical="center"/>
    </xf>
    <xf numFmtId="41" fontId="3" fillId="0" borderId="0" xfId="1" applyFont="1" applyFill="1" applyBorder="1" applyAlignment="1">
      <alignment horizontal="center" vertical="center" wrapText="1"/>
    </xf>
    <xf numFmtId="41" fontId="0" fillId="0" borderId="0" xfId="0" applyNumberFormat="1" applyBorder="1">
      <alignment vertical="center"/>
    </xf>
    <xf numFmtId="0" fontId="6" fillId="0" borderId="25" xfId="0" applyFont="1" applyBorder="1" applyAlignment="1">
      <alignment horizontal="center" vertical="center" wrapText="1"/>
    </xf>
    <xf numFmtId="41" fontId="6" fillId="0" borderId="41" xfId="1" applyFont="1" applyBorder="1" applyAlignment="1">
      <alignment horizontal="center" vertical="center" wrapText="1"/>
    </xf>
    <xf numFmtId="41" fontId="7" fillId="0" borderId="5" xfId="1" applyFont="1" applyBorder="1" applyAlignment="1">
      <alignment horizontal="center" vertical="center" wrapText="1"/>
    </xf>
    <xf numFmtId="41" fontId="7" fillId="0" borderId="42" xfId="1" applyFont="1" applyBorder="1" applyAlignment="1">
      <alignment horizontal="center" vertical="center" wrapText="1"/>
    </xf>
    <xf numFmtId="177" fontId="6" fillId="0" borderId="29" xfId="0" applyNumberFormat="1" applyFont="1" applyBorder="1" applyAlignment="1">
      <alignment horizontal="right" vertical="center" wrapText="1"/>
    </xf>
    <xf numFmtId="177" fontId="6" fillId="0" borderId="5" xfId="0" applyNumberFormat="1" applyFont="1" applyBorder="1" applyAlignment="1">
      <alignment horizontal="right" vertical="center" wrapText="1"/>
    </xf>
    <xf numFmtId="177" fontId="7" fillId="0" borderId="5" xfId="0" applyNumberFormat="1" applyFont="1" applyBorder="1" applyAlignment="1">
      <alignment horizontal="right" vertical="center" wrapText="1"/>
    </xf>
    <xf numFmtId="177" fontId="7" fillId="0" borderId="25" xfId="0" applyNumberFormat="1" applyFont="1" applyBorder="1" applyAlignment="1">
      <alignment horizontal="right" vertical="center" wrapText="1"/>
    </xf>
    <xf numFmtId="176" fontId="6" fillId="0" borderId="55" xfId="0" applyNumberFormat="1" applyFont="1" applyBorder="1" applyAlignment="1">
      <alignment horizontal="right" vertical="center" wrapText="1"/>
    </xf>
    <xf numFmtId="0" fontId="7" fillId="0" borderId="49" xfId="0" applyFont="1" applyBorder="1" applyAlignment="1">
      <alignment horizontal="justify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12"/>
  <sheetViews>
    <sheetView topLeftCell="A2" workbookViewId="0">
      <selection activeCell="F8" sqref="F8"/>
    </sheetView>
  </sheetViews>
  <sheetFormatPr defaultRowHeight="16.5"/>
  <cols>
    <col min="1" max="1" width="4.75" bestFit="1" customWidth="1"/>
    <col min="2" max="2" width="17.25" customWidth="1"/>
    <col min="3" max="3" width="9" customWidth="1"/>
    <col min="4" max="4" width="11.375" bestFit="1" customWidth="1"/>
    <col min="5" max="5" width="10" customWidth="1"/>
    <col min="6" max="6" width="9.5" customWidth="1"/>
    <col min="7" max="7" width="8.5" bestFit="1" customWidth="1"/>
    <col min="8" max="8" width="8.25" bestFit="1" customWidth="1"/>
    <col min="9" max="9" width="7.625" bestFit="1" customWidth="1"/>
    <col min="10" max="10" width="8.5" bestFit="1" customWidth="1"/>
    <col min="11" max="11" width="7.625" bestFit="1" customWidth="1"/>
    <col min="12" max="12" width="9" bestFit="1" customWidth="1"/>
    <col min="13" max="13" width="9.375" bestFit="1" customWidth="1"/>
    <col min="14" max="14" width="13.125" bestFit="1" customWidth="1"/>
    <col min="15" max="15" width="13.125" customWidth="1"/>
    <col min="16" max="16" width="13.125" bestFit="1" customWidth="1"/>
    <col min="17" max="17" width="12.25" bestFit="1" customWidth="1"/>
    <col min="18" max="18" width="11.75" customWidth="1"/>
    <col min="19" max="19" width="11.875" customWidth="1"/>
    <col min="20" max="20" width="23.75" customWidth="1"/>
  </cols>
  <sheetData>
    <row r="1" spans="1:20" ht="48.75" customHeight="1" thickBot="1">
      <c r="A1" s="83" t="s">
        <v>51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  <c r="T1" s="83"/>
    </row>
    <row r="2" spans="1:20" ht="27" customHeight="1">
      <c r="A2" s="93" t="s">
        <v>41</v>
      </c>
      <c r="B2" s="86" t="s">
        <v>42</v>
      </c>
      <c r="C2" s="86" t="s">
        <v>10</v>
      </c>
      <c r="D2" s="92" t="s">
        <v>12</v>
      </c>
      <c r="E2" s="90" t="s">
        <v>39</v>
      </c>
      <c r="F2" s="88" t="s">
        <v>38</v>
      </c>
      <c r="G2" s="97" t="s">
        <v>37</v>
      </c>
      <c r="H2" s="86"/>
      <c r="I2" s="86"/>
      <c r="J2" s="86"/>
      <c r="K2" s="86"/>
      <c r="L2" s="92"/>
      <c r="M2" s="84" t="s">
        <v>40</v>
      </c>
      <c r="N2" s="95" t="s">
        <v>49</v>
      </c>
      <c r="O2" s="98" t="s">
        <v>54</v>
      </c>
      <c r="P2" s="98"/>
      <c r="Q2" s="98"/>
      <c r="R2" s="98"/>
      <c r="S2" s="99"/>
      <c r="T2" s="100" t="s">
        <v>50</v>
      </c>
    </row>
    <row r="3" spans="1:20" ht="39.950000000000003" customHeight="1" thickBot="1">
      <c r="A3" s="94"/>
      <c r="B3" s="87"/>
      <c r="C3" s="87"/>
      <c r="D3" s="89"/>
      <c r="E3" s="91"/>
      <c r="F3" s="89"/>
      <c r="G3" s="68" t="s">
        <v>9</v>
      </c>
      <c r="H3" s="40" t="s">
        <v>31</v>
      </c>
      <c r="I3" s="40" t="s">
        <v>32</v>
      </c>
      <c r="J3" s="40" t="s">
        <v>33</v>
      </c>
      <c r="K3" s="40" t="s">
        <v>34</v>
      </c>
      <c r="L3" s="45" t="s">
        <v>35</v>
      </c>
      <c r="M3" s="85"/>
      <c r="N3" s="96"/>
      <c r="O3" s="38" t="s">
        <v>44</v>
      </c>
      <c r="P3" s="38" t="s">
        <v>45</v>
      </c>
      <c r="Q3" s="38" t="s">
        <v>46</v>
      </c>
      <c r="R3" s="38" t="s">
        <v>47</v>
      </c>
      <c r="S3" s="39" t="s">
        <v>48</v>
      </c>
      <c r="T3" s="101"/>
    </row>
    <row r="4" spans="1:20" ht="50.1" customHeight="1" thickTop="1">
      <c r="A4" s="64">
        <v>1</v>
      </c>
      <c r="B4" s="36" t="s">
        <v>43</v>
      </c>
      <c r="C4" s="49" t="s">
        <v>1</v>
      </c>
      <c r="D4" s="41" t="s">
        <v>11</v>
      </c>
      <c r="E4" s="43">
        <f>F4+G4</f>
        <v>24.810000000000002</v>
      </c>
      <c r="F4" s="67">
        <v>10.8</v>
      </c>
      <c r="G4" s="67">
        <f>H4+I4+J4+K4+L4</f>
        <v>14.01</v>
      </c>
      <c r="H4" s="37">
        <v>0.21</v>
      </c>
      <c r="I4" s="37">
        <v>1.87</v>
      </c>
      <c r="J4" s="37">
        <v>4.8099999999999996</v>
      </c>
      <c r="K4" s="37">
        <v>4.34</v>
      </c>
      <c r="L4" s="46">
        <v>2.78</v>
      </c>
      <c r="M4" s="47">
        <v>6.7130000000000001</v>
      </c>
      <c r="N4" s="51">
        <v>9700000</v>
      </c>
      <c r="O4" s="52">
        <v>6365000</v>
      </c>
      <c r="P4" s="52">
        <f>ROUNDUP(O4*0.9,-3)</f>
        <v>5729000</v>
      </c>
      <c r="Q4" s="52">
        <f>ROUNDUP(P4*0.9,-3)</f>
        <v>5157000</v>
      </c>
      <c r="R4" s="52">
        <f>ROUNDUP(Q4*0.9,-3)</f>
        <v>4642000</v>
      </c>
      <c r="S4" s="53">
        <f>ROUNDUP(R4*0.9,-3)</f>
        <v>4178000</v>
      </c>
      <c r="T4" s="82" t="s">
        <v>55</v>
      </c>
    </row>
    <row r="5" spans="1:20" ht="50.1" customHeight="1">
      <c r="A5" s="65">
        <v>2</v>
      </c>
      <c r="B5" s="35" t="s">
        <v>43</v>
      </c>
      <c r="C5" s="50" t="s">
        <v>2</v>
      </c>
      <c r="D5" s="42" t="s">
        <v>11</v>
      </c>
      <c r="E5" s="44">
        <f>F5+G5</f>
        <v>22.979999999999997</v>
      </c>
      <c r="F5" s="10">
        <v>10</v>
      </c>
      <c r="G5" s="10">
        <f>H5+I5+J5+K5+L5</f>
        <v>12.979999999999999</v>
      </c>
      <c r="H5" s="11">
        <v>0.19</v>
      </c>
      <c r="I5" s="11">
        <v>1.74</v>
      </c>
      <c r="J5" s="11">
        <v>4.45</v>
      </c>
      <c r="K5" s="11">
        <v>4.0199999999999996</v>
      </c>
      <c r="L5" s="28">
        <v>2.58</v>
      </c>
      <c r="M5" s="48">
        <v>3.464</v>
      </c>
      <c r="N5" s="54">
        <v>9000000</v>
      </c>
      <c r="O5" s="55">
        <v>5905000</v>
      </c>
      <c r="P5" s="55">
        <f t="shared" ref="P5:S5" si="0">ROUNDUP(O5*0.9,-3)</f>
        <v>5315000</v>
      </c>
      <c r="Q5" s="55">
        <f t="shared" si="0"/>
        <v>4784000</v>
      </c>
      <c r="R5" s="55">
        <f t="shared" si="0"/>
        <v>4306000</v>
      </c>
      <c r="S5" s="56">
        <f t="shared" si="0"/>
        <v>3876000</v>
      </c>
      <c r="T5" s="81"/>
    </row>
    <row r="6" spans="1:20" ht="50.1" customHeight="1">
      <c r="A6" s="65">
        <v>3</v>
      </c>
      <c r="B6" s="35" t="s">
        <v>43</v>
      </c>
      <c r="C6" s="50" t="s">
        <v>29</v>
      </c>
      <c r="D6" s="42" t="s">
        <v>11</v>
      </c>
      <c r="E6" s="44">
        <f t="shared" ref="E6:E12" si="1">F6+G6</f>
        <v>19.899999999999999</v>
      </c>
      <c r="F6" s="10">
        <v>8.67</v>
      </c>
      <c r="G6" s="10">
        <v>11.23</v>
      </c>
      <c r="H6" s="11">
        <v>0.16</v>
      </c>
      <c r="I6" s="11">
        <v>1.5</v>
      </c>
      <c r="J6" s="11">
        <v>3.86</v>
      </c>
      <c r="K6" s="11">
        <v>3.48</v>
      </c>
      <c r="L6" s="28">
        <v>2.23</v>
      </c>
      <c r="M6" s="48">
        <v>3.0030000000000001</v>
      </c>
      <c r="N6" s="54">
        <v>7700000</v>
      </c>
      <c r="O6" s="55">
        <v>5053000</v>
      </c>
      <c r="P6" s="55">
        <f t="shared" ref="P6:P12" si="2">ROUNDUP(O6*0.9,-3)</f>
        <v>4548000</v>
      </c>
      <c r="Q6" s="55">
        <f t="shared" ref="Q6:Q12" si="3">ROUNDUP(P6*0.9,-3)</f>
        <v>4094000</v>
      </c>
      <c r="R6" s="55">
        <f t="shared" ref="R6:R12" si="4">ROUNDUP(Q6*0.9,-3)</f>
        <v>3685000</v>
      </c>
      <c r="S6" s="56">
        <f t="shared" ref="S6:S12" si="5">ROUNDUP(R6*0.9,-3)</f>
        <v>3317000</v>
      </c>
      <c r="T6" s="81"/>
    </row>
    <row r="7" spans="1:20" ht="50.1" customHeight="1">
      <c r="A7" s="65">
        <v>4</v>
      </c>
      <c r="B7" s="35" t="s">
        <v>43</v>
      </c>
      <c r="C7" s="50" t="s">
        <v>3</v>
      </c>
      <c r="D7" s="42" t="s">
        <v>11</v>
      </c>
      <c r="E7" s="44">
        <f t="shared" si="1"/>
        <v>20.630000000000003</v>
      </c>
      <c r="F7" s="10">
        <v>8.98</v>
      </c>
      <c r="G7" s="10">
        <f t="shared" ref="G7:G12" si="6">H7+I7+J7+K7+L7</f>
        <v>11.65</v>
      </c>
      <c r="H7" s="11">
        <v>0.17</v>
      </c>
      <c r="I7" s="11">
        <v>1.56</v>
      </c>
      <c r="J7" s="11">
        <v>4</v>
      </c>
      <c r="K7" s="11">
        <v>3.61</v>
      </c>
      <c r="L7" s="28">
        <v>2.31</v>
      </c>
      <c r="M7" s="48">
        <v>3.11</v>
      </c>
      <c r="N7" s="54">
        <v>8000000</v>
      </c>
      <c r="O7" s="55">
        <v>5249000</v>
      </c>
      <c r="P7" s="55">
        <f t="shared" si="2"/>
        <v>4725000</v>
      </c>
      <c r="Q7" s="55">
        <f t="shared" si="3"/>
        <v>4253000</v>
      </c>
      <c r="R7" s="55">
        <f t="shared" si="4"/>
        <v>3828000</v>
      </c>
      <c r="S7" s="56">
        <f t="shared" si="5"/>
        <v>3446000</v>
      </c>
      <c r="T7" s="81"/>
    </row>
    <row r="8" spans="1:20" ht="50.1" customHeight="1">
      <c r="A8" s="65">
        <v>5</v>
      </c>
      <c r="B8" s="35" t="s">
        <v>43</v>
      </c>
      <c r="C8" s="50" t="s">
        <v>4</v>
      </c>
      <c r="D8" s="42" t="s">
        <v>11</v>
      </c>
      <c r="E8" s="44">
        <f t="shared" si="1"/>
        <v>17.380000000000003</v>
      </c>
      <c r="F8" s="10">
        <v>7.57</v>
      </c>
      <c r="G8" s="10">
        <f t="shared" si="6"/>
        <v>9.81</v>
      </c>
      <c r="H8" s="11">
        <v>0.14000000000000001</v>
      </c>
      <c r="I8" s="11">
        <v>1.31</v>
      </c>
      <c r="J8" s="11">
        <v>3.37</v>
      </c>
      <c r="K8" s="11">
        <v>3.04</v>
      </c>
      <c r="L8" s="28">
        <v>1.95</v>
      </c>
      <c r="M8" s="48">
        <v>2.6619999999999999</v>
      </c>
      <c r="N8" s="54">
        <v>6800000</v>
      </c>
      <c r="O8" s="55">
        <v>4463000</v>
      </c>
      <c r="P8" s="55">
        <f t="shared" si="2"/>
        <v>4017000</v>
      </c>
      <c r="Q8" s="55">
        <f t="shared" si="3"/>
        <v>3616000</v>
      </c>
      <c r="R8" s="55">
        <f t="shared" si="4"/>
        <v>3255000</v>
      </c>
      <c r="S8" s="56">
        <f t="shared" si="5"/>
        <v>2930000</v>
      </c>
      <c r="T8" s="81"/>
    </row>
    <row r="9" spans="1:20" ht="50.1" customHeight="1">
      <c r="A9" s="65">
        <v>6</v>
      </c>
      <c r="B9" s="35" t="s">
        <v>43</v>
      </c>
      <c r="C9" s="50" t="s">
        <v>5</v>
      </c>
      <c r="D9" s="42" t="s">
        <v>11</v>
      </c>
      <c r="E9" s="44">
        <f t="shared" si="1"/>
        <v>22.1</v>
      </c>
      <c r="F9" s="10">
        <v>9.6199999999999992</v>
      </c>
      <c r="G9" s="10">
        <f t="shared" si="6"/>
        <v>12.48</v>
      </c>
      <c r="H9" s="11">
        <v>0.18</v>
      </c>
      <c r="I9" s="11">
        <v>1.67</v>
      </c>
      <c r="J9" s="11">
        <v>4.28</v>
      </c>
      <c r="K9" s="11">
        <v>3.87</v>
      </c>
      <c r="L9" s="28">
        <v>2.48</v>
      </c>
      <c r="M9" s="48">
        <v>3.3319999999999999</v>
      </c>
      <c r="N9" s="54">
        <v>8600000</v>
      </c>
      <c r="O9" s="55">
        <v>5643000</v>
      </c>
      <c r="P9" s="55">
        <f t="shared" si="2"/>
        <v>5079000</v>
      </c>
      <c r="Q9" s="55">
        <f t="shared" si="3"/>
        <v>4572000</v>
      </c>
      <c r="R9" s="55">
        <f t="shared" si="4"/>
        <v>4115000</v>
      </c>
      <c r="S9" s="56">
        <f t="shared" si="5"/>
        <v>3704000</v>
      </c>
      <c r="T9" s="81"/>
    </row>
    <row r="10" spans="1:20" ht="50.1" customHeight="1">
      <c r="A10" s="65">
        <v>7</v>
      </c>
      <c r="B10" s="35" t="s">
        <v>43</v>
      </c>
      <c r="C10" s="50" t="s">
        <v>6</v>
      </c>
      <c r="D10" s="42" t="s">
        <v>11</v>
      </c>
      <c r="E10" s="44">
        <f t="shared" si="1"/>
        <v>29.36</v>
      </c>
      <c r="F10" s="10">
        <v>12.78</v>
      </c>
      <c r="G10" s="10">
        <f t="shared" si="6"/>
        <v>16.579999999999998</v>
      </c>
      <c r="H10" s="11">
        <v>0.24</v>
      </c>
      <c r="I10" s="11">
        <v>2.2200000000000002</v>
      </c>
      <c r="J10" s="11">
        <v>5.69</v>
      </c>
      <c r="K10" s="11">
        <v>5.14</v>
      </c>
      <c r="L10" s="28">
        <v>3.29</v>
      </c>
      <c r="M10" s="48">
        <v>4.4269999999999996</v>
      </c>
      <c r="N10" s="54">
        <v>11500000</v>
      </c>
      <c r="O10" s="55">
        <v>7546000</v>
      </c>
      <c r="P10" s="55">
        <f t="shared" si="2"/>
        <v>6792000</v>
      </c>
      <c r="Q10" s="55">
        <f t="shared" si="3"/>
        <v>6113000</v>
      </c>
      <c r="R10" s="55">
        <f t="shared" si="4"/>
        <v>5502000</v>
      </c>
      <c r="S10" s="56">
        <f t="shared" si="5"/>
        <v>4952000</v>
      </c>
      <c r="T10" s="81"/>
    </row>
    <row r="11" spans="1:20" ht="50.1" customHeight="1">
      <c r="A11" s="65">
        <v>8</v>
      </c>
      <c r="B11" s="35" t="s">
        <v>43</v>
      </c>
      <c r="C11" s="50" t="s">
        <v>7</v>
      </c>
      <c r="D11" s="42" t="s">
        <v>11</v>
      </c>
      <c r="E11" s="44">
        <f t="shared" si="1"/>
        <v>20.399999999999999</v>
      </c>
      <c r="F11" s="10">
        <v>8.8800000000000008</v>
      </c>
      <c r="G11" s="10">
        <f t="shared" si="6"/>
        <v>11.52</v>
      </c>
      <c r="H11" s="11">
        <v>0.17</v>
      </c>
      <c r="I11" s="11">
        <v>1.54</v>
      </c>
      <c r="J11" s="11">
        <v>3.95</v>
      </c>
      <c r="K11" s="11">
        <v>3.57</v>
      </c>
      <c r="L11" s="28">
        <v>2.29</v>
      </c>
      <c r="M11" s="48">
        <v>3.0760000000000001</v>
      </c>
      <c r="N11" s="54">
        <v>8000000</v>
      </c>
      <c r="O11" s="55">
        <v>5249000</v>
      </c>
      <c r="P11" s="55">
        <f t="shared" si="2"/>
        <v>4725000</v>
      </c>
      <c r="Q11" s="55">
        <f t="shared" si="3"/>
        <v>4253000</v>
      </c>
      <c r="R11" s="55">
        <f t="shared" si="4"/>
        <v>3828000</v>
      </c>
      <c r="S11" s="56">
        <f t="shared" si="5"/>
        <v>3446000</v>
      </c>
      <c r="T11" s="81" t="s">
        <v>56</v>
      </c>
    </row>
    <row r="12" spans="1:20" ht="50.1" customHeight="1" thickBot="1">
      <c r="A12" s="66">
        <v>9</v>
      </c>
      <c r="B12" s="70" t="s">
        <v>43</v>
      </c>
      <c r="C12" s="71" t="s">
        <v>8</v>
      </c>
      <c r="D12" s="72" t="s">
        <v>11</v>
      </c>
      <c r="E12" s="73">
        <f t="shared" si="1"/>
        <v>20.399999999999999</v>
      </c>
      <c r="F12" s="74">
        <v>8.8800000000000008</v>
      </c>
      <c r="G12" s="74">
        <f t="shared" si="6"/>
        <v>11.52</v>
      </c>
      <c r="H12" s="75">
        <v>0.17</v>
      </c>
      <c r="I12" s="75">
        <v>1.54</v>
      </c>
      <c r="J12" s="75">
        <v>3.95</v>
      </c>
      <c r="K12" s="75">
        <v>3.57</v>
      </c>
      <c r="L12" s="76">
        <v>2.29</v>
      </c>
      <c r="M12" s="77">
        <v>3.0760000000000001</v>
      </c>
      <c r="N12" s="78">
        <v>8000000</v>
      </c>
      <c r="O12" s="79">
        <v>5249000</v>
      </c>
      <c r="P12" s="79">
        <f t="shared" si="2"/>
        <v>4725000</v>
      </c>
      <c r="Q12" s="79">
        <f t="shared" si="3"/>
        <v>4253000</v>
      </c>
      <c r="R12" s="79">
        <f t="shared" si="4"/>
        <v>3828000</v>
      </c>
      <c r="S12" s="80">
        <f t="shared" si="5"/>
        <v>3446000</v>
      </c>
      <c r="T12" s="130"/>
    </row>
  </sheetData>
  <mergeCells count="14">
    <mergeCell ref="T11:T12"/>
    <mergeCell ref="T4:T10"/>
    <mergeCell ref="A1:T1"/>
    <mergeCell ref="M2:M3"/>
    <mergeCell ref="B2:B3"/>
    <mergeCell ref="F2:F3"/>
    <mergeCell ref="E2:E3"/>
    <mergeCell ref="D2:D3"/>
    <mergeCell ref="C2:C3"/>
    <mergeCell ref="A2:A3"/>
    <mergeCell ref="N2:N3"/>
    <mergeCell ref="G2:L2"/>
    <mergeCell ref="O2:S2"/>
    <mergeCell ref="T2:T3"/>
  </mergeCells>
  <phoneticPr fontId="1" type="noConversion"/>
  <pageMargins left="0.2" right="0.23" top="0.74803149606299213" bottom="0.74803149606299213" header="0.31496062992125984" footer="0.31496062992125984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U15"/>
  <sheetViews>
    <sheetView tabSelected="1" workbookViewId="0">
      <selection activeCell="J10" sqref="J10"/>
    </sheetView>
  </sheetViews>
  <sheetFormatPr defaultRowHeight="16.5"/>
  <cols>
    <col min="1" max="1" width="4.75" bestFit="1" customWidth="1"/>
    <col min="2" max="2" width="9.625" customWidth="1"/>
    <col min="3" max="5" width="13.125" bestFit="1" customWidth="1"/>
    <col min="6" max="8" width="8.5" customWidth="1"/>
    <col min="9" max="9" width="8.25" customWidth="1"/>
    <col min="10" max="10" width="7.625" customWidth="1"/>
    <col min="11" max="11" width="8.5" customWidth="1"/>
    <col min="12" max="12" width="7.625" customWidth="1"/>
    <col min="13" max="13" width="9" customWidth="1"/>
    <col min="14" max="14" width="9.375" customWidth="1"/>
    <col min="15" max="15" width="12.125" bestFit="1" customWidth="1"/>
    <col min="16" max="16" width="1" customWidth="1"/>
    <col min="17" max="17" width="11.25" style="57" customWidth="1"/>
    <col min="18" max="19" width="3.75" style="57" bestFit="1" customWidth="1"/>
    <col min="20" max="20" width="9.75" style="57" bestFit="1" customWidth="1"/>
    <col min="21" max="21" width="9" style="57"/>
  </cols>
  <sheetData>
    <row r="1" spans="1:18" ht="48.75" customHeight="1" thickBot="1">
      <c r="A1" s="110" t="s">
        <v>52</v>
      </c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R1" s="59"/>
    </row>
    <row r="2" spans="1:18" ht="30" customHeight="1">
      <c r="A2" s="111" t="s">
        <v>27</v>
      </c>
      <c r="B2" s="114" t="s">
        <v>10</v>
      </c>
      <c r="C2" s="104" t="s">
        <v>28</v>
      </c>
      <c r="D2" s="105"/>
      <c r="E2" s="106"/>
      <c r="F2" s="117" t="s">
        <v>26</v>
      </c>
      <c r="G2" s="118"/>
      <c r="H2" s="118"/>
      <c r="I2" s="118"/>
      <c r="J2" s="118"/>
      <c r="K2" s="118"/>
      <c r="L2" s="118"/>
      <c r="M2" s="119"/>
      <c r="N2" s="120" t="s">
        <v>36</v>
      </c>
      <c r="O2" s="123" t="s">
        <v>0</v>
      </c>
      <c r="R2" s="59"/>
    </row>
    <row r="3" spans="1:18" ht="24.95" customHeight="1">
      <c r="A3" s="112"/>
      <c r="B3" s="115"/>
      <c r="C3" s="107"/>
      <c r="D3" s="108"/>
      <c r="E3" s="109"/>
      <c r="F3" s="126" t="s">
        <v>14</v>
      </c>
      <c r="G3" s="128" t="s">
        <v>15</v>
      </c>
      <c r="H3" s="128" t="s">
        <v>16</v>
      </c>
      <c r="I3" s="128"/>
      <c r="J3" s="128"/>
      <c r="K3" s="128"/>
      <c r="L3" s="128"/>
      <c r="M3" s="115"/>
      <c r="N3" s="121"/>
      <c r="O3" s="124"/>
      <c r="R3" s="59"/>
    </row>
    <row r="4" spans="1:18" ht="34.5" thickBot="1">
      <c r="A4" s="113"/>
      <c r="B4" s="116"/>
      <c r="C4" s="17" t="s">
        <v>14</v>
      </c>
      <c r="D4" s="2" t="s">
        <v>13</v>
      </c>
      <c r="E4" s="18" t="s">
        <v>17</v>
      </c>
      <c r="F4" s="127"/>
      <c r="G4" s="129"/>
      <c r="H4" s="69" t="s">
        <v>14</v>
      </c>
      <c r="I4" s="3" t="s">
        <v>18</v>
      </c>
      <c r="J4" s="3" t="s">
        <v>19</v>
      </c>
      <c r="K4" s="3" t="s">
        <v>20</v>
      </c>
      <c r="L4" s="3" t="s">
        <v>21</v>
      </c>
      <c r="M4" s="25" t="s">
        <v>22</v>
      </c>
      <c r="N4" s="122"/>
      <c r="O4" s="125"/>
      <c r="R4" s="59"/>
    </row>
    <row r="5" spans="1:18" ht="31.5" customHeight="1" thickTop="1" thickBot="1">
      <c r="A5" s="102" t="s">
        <v>23</v>
      </c>
      <c r="B5" s="103"/>
      <c r="C5" s="19">
        <f>SUM(C6:C14)</f>
        <v>77300000</v>
      </c>
      <c r="D5" s="4">
        <f>SUM(D6:D14)</f>
        <v>28610000</v>
      </c>
      <c r="E5" s="20">
        <f>SUM(E6:E14)</f>
        <v>48690000</v>
      </c>
      <c r="F5" s="14">
        <f>SUM(F6:F14)</f>
        <v>197.95999999999998</v>
      </c>
      <c r="G5" s="5">
        <f>SUM(G6:G14)</f>
        <v>86.179999999999993</v>
      </c>
      <c r="H5" s="5">
        <f>SUM(H6:H14)</f>
        <v>111.77999999999999</v>
      </c>
      <c r="I5" s="5">
        <f>SUM(I6:I14)</f>
        <v>1.63</v>
      </c>
      <c r="J5" s="5">
        <f>SUM(J6:J14)</f>
        <v>14.95</v>
      </c>
      <c r="K5" s="5">
        <f>SUM(K6:K14)</f>
        <v>38.360000000000007</v>
      </c>
      <c r="L5" s="5">
        <f>SUM(L6:L14)</f>
        <v>34.64</v>
      </c>
      <c r="M5" s="26">
        <f>SUM(M6:M14)</f>
        <v>22.2</v>
      </c>
      <c r="N5" s="32">
        <f>SUM(N6:N14)</f>
        <v>32.863</v>
      </c>
      <c r="O5" s="29" t="s">
        <v>24</v>
      </c>
      <c r="R5" s="59"/>
    </row>
    <row r="6" spans="1:18" ht="30" customHeight="1" thickTop="1">
      <c r="A6" s="61">
        <v>1</v>
      </c>
      <c r="B6" s="12" t="s">
        <v>1</v>
      </c>
      <c r="C6" s="21">
        <f>D6+E6</f>
        <v>9700000</v>
      </c>
      <c r="D6" s="6">
        <v>3589000</v>
      </c>
      <c r="E6" s="22">
        <v>6111000</v>
      </c>
      <c r="F6" s="15">
        <f>G6+H6</f>
        <v>24.810000000000002</v>
      </c>
      <c r="G6" s="7">
        <v>10.8</v>
      </c>
      <c r="H6" s="7">
        <f>I6+J6+K6+L6+M6</f>
        <v>14.01</v>
      </c>
      <c r="I6" s="8">
        <v>0.21</v>
      </c>
      <c r="J6" s="8">
        <v>1.87</v>
      </c>
      <c r="K6" s="8">
        <v>4.8099999999999996</v>
      </c>
      <c r="L6" s="8">
        <v>4.34</v>
      </c>
      <c r="M6" s="27">
        <v>2.78</v>
      </c>
      <c r="N6" s="33">
        <v>6.7130000000000001</v>
      </c>
      <c r="O6" s="30" t="s">
        <v>25</v>
      </c>
      <c r="Q6" s="58"/>
      <c r="R6" s="60"/>
    </row>
    <row r="7" spans="1:18" ht="30" customHeight="1">
      <c r="A7" s="62">
        <v>2</v>
      </c>
      <c r="B7" s="13" t="s">
        <v>2</v>
      </c>
      <c r="C7" s="23">
        <f>D7+E7</f>
        <v>9000000</v>
      </c>
      <c r="D7" s="9">
        <v>3330000</v>
      </c>
      <c r="E7" s="24">
        <v>5670000</v>
      </c>
      <c r="F7" s="16">
        <f>G7+H7</f>
        <v>22.979999999999997</v>
      </c>
      <c r="G7" s="10">
        <v>10</v>
      </c>
      <c r="H7" s="10">
        <f>I7+J7+K7+L7+M7</f>
        <v>12.979999999999999</v>
      </c>
      <c r="I7" s="11">
        <v>0.19</v>
      </c>
      <c r="J7" s="11">
        <v>1.74</v>
      </c>
      <c r="K7" s="11">
        <v>4.45</v>
      </c>
      <c r="L7" s="11">
        <v>4.0199999999999996</v>
      </c>
      <c r="M7" s="28">
        <v>2.58</v>
      </c>
      <c r="N7" s="34">
        <v>3.464</v>
      </c>
      <c r="O7" s="31" t="s">
        <v>25</v>
      </c>
      <c r="Q7" s="58"/>
      <c r="R7" s="60"/>
    </row>
    <row r="8" spans="1:18" ht="30" customHeight="1">
      <c r="A8" s="62">
        <v>3</v>
      </c>
      <c r="B8" s="13" t="s">
        <v>29</v>
      </c>
      <c r="C8" s="23">
        <f t="shared" ref="C8:C14" si="0">D8+E8</f>
        <v>7700000</v>
      </c>
      <c r="D8" s="9">
        <v>2858000</v>
      </c>
      <c r="E8" s="24">
        <v>4842000</v>
      </c>
      <c r="F8" s="16">
        <f t="shared" ref="F8:F14" si="1">G8+H8</f>
        <v>19.899999999999999</v>
      </c>
      <c r="G8" s="10">
        <v>8.67</v>
      </c>
      <c r="H8" s="10">
        <v>11.23</v>
      </c>
      <c r="I8" s="11">
        <v>0.16</v>
      </c>
      <c r="J8" s="11">
        <v>1.5</v>
      </c>
      <c r="K8" s="11">
        <v>3.86</v>
      </c>
      <c r="L8" s="11">
        <v>3.48</v>
      </c>
      <c r="M8" s="28">
        <v>2.23</v>
      </c>
      <c r="N8" s="34">
        <v>3.0030000000000001</v>
      </c>
      <c r="O8" s="31" t="s">
        <v>30</v>
      </c>
      <c r="Q8" s="58"/>
      <c r="R8" s="60"/>
    </row>
    <row r="9" spans="1:18" ht="30" customHeight="1">
      <c r="A9" s="62">
        <v>4</v>
      </c>
      <c r="B9" s="13" t="s">
        <v>3</v>
      </c>
      <c r="C9" s="23">
        <f t="shared" si="0"/>
        <v>8000000</v>
      </c>
      <c r="D9" s="9">
        <v>2960000</v>
      </c>
      <c r="E9" s="24">
        <v>5040000</v>
      </c>
      <c r="F9" s="16">
        <f t="shared" si="1"/>
        <v>20.630000000000003</v>
      </c>
      <c r="G9" s="10">
        <v>8.98</v>
      </c>
      <c r="H9" s="10">
        <f t="shared" ref="H9:H14" si="2">I9+J9+K9+L9+M9</f>
        <v>11.65</v>
      </c>
      <c r="I9" s="11">
        <v>0.17</v>
      </c>
      <c r="J9" s="11">
        <v>1.56</v>
      </c>
      <c r="K9" s="11">
        <v>4</v>
      </c>
      <c r="L9" s="11">
        <v>3.61</v>
      </c>
      <c r="M9" s="28">
        <v>2.31</v>
      </c>
      <c r="N9" s="34">
        <v>3.11</v>
      </c>
      <c r="O9" s="31" t="s">
        <v>25</v>
      </c>
      <c r="Q9" s="58"/>
      <c r="R9" s="60"/>
    </row>
    <row r="10" spans="1:18" ht="30" customHeight="1">
      <c r="A10" s="62">
        <v>5</v>
      </c>
      <c r="B10" s="13" t="s">
        <v>4</v>
      </c>
      <c r="C10" s="23">
        <f t="shared" si="0"/>
        <v>6800000</v>
      </c>
      <c r="D10" s="9">
        <v>2516000</v>
      </c>
      <c r="E10" s="24">
        <v>4284000</v>
      </c>
      <c r="F10" s="16">
        <f t="shared" si="1"/>
        <v>17.380000000000003</v>
      </c>
      <c r="G10" s="10">
        <v>7.57</v>
      </c>
      <c r="H10" s="10">
        <f t="shared" si="2"/>
        <v>9.81</v>
      </c>
      <c r="I10" s="11">
        <v>0.14000000000000001</v>
      </c>
      <c r="J10" s="11">
        <v>1.31</v>
      </c>
      <c r="K10" s="11">
        <v>3.37</v>
      </c>
      <c r="L10" s="11">
        <v>3.04</v>
      </c>
      <c r="M10" s="28">
        <v>1.95</v>
      </c>
      <c r="N10" s="34">
        <v>2.6619999999999999</v>
      </c>
      <c r="O10" s="31" t="s">
        <v>25</v>
      </c>
      <c r="Q10" s="58"/>
      <c r="R10" s="60"/>
    </row>
    <row r="11" spans="1:18" ht="30" customHeight="1">
      <c r="A11" s="62">
        <v>6</v>
      </c>
      <c r="B11" s="13" t="s">
        <v>5</v>
      </c>
      <c r="C11" s="23">
        <f t="shared" si="0"/>
        <v>8600000</v>
      </c>
      <c r="D11" s="9">
        <v>3182000</v>
      </c>
      <c r="E11" s="24">
        <v>5418000</v>
      </c>
      <c r="F11" s="16">
        <f t="shared" si="1"/>
        <v>22.1</v>
      </c>
      <c r="G11" s="10">
        <v>9.6199999999999992</v>
      </c>
      <c r="H11" s="10">
        <f t="shared" si="2"/>
        <v>12.48</v>
      </c>
      <c r="I11" s="11">
        <v>0.18</v>
      </c>
      <c r="J11" s="11">
        <v>1.67</v>
      </c>
      <c r="K11" s="11">
        <v>4.28</v>
      </c>
      <c r="L11" s="11">
        <v>3.87</v>
      </c>
      <c r="M11" s="28">
        <v>2.48</v>
      </c>
      <c r="N11" s="34">
        <v>3.3319999999999999</v>
      </c>
      <c r="O11" s="31" t="s">
        <v>25</v>
      </c>
      <c r="Q11" s="58"/>
      <c r="R11" s="60"/>
    </row>
    <row r="12" spans="1:18" ht="30" customHeight="1">
      <c r="A12" s="62">
        <v>7</v>
      </c>
      <c r="B12" s="13" t="s">
        <v>6</v>
      </c>
      <c r="C12" s="23">
        <f t="shared" si="0"/>
        <v>11500000</v>
      </c>
      <c r="D12" s="9">
        <v>4255000</v>
      </c>
      <c r="E12" s="24">
        <v>7245000</v>
      </c>
      <c r="F12" s="16">
        <f t="shared" si="1"/>
        <v>29.36</v>
      </c>
      <c r="G12" s="10">
        <v>12.78</v>
      </c>
      <c r="H12" s="10">
        <f t="shared" si="2"/>
        <v>16.579999999999998</v>
      </c>
      <c r="I12" s="11">
        <v>0.24</v>
      </c>
      <c r="J12" s="11">
        <v>2.2200000000000002</v>
      </c>
      <c r="K12" s="11">
        <v>5.69</v>
      </c>
      <c r="L12" s="11">
        <v>5.14</v>
      </c>
      <c r="M12" s="28">
        <v>3.29</v>
      </c>
      <c r="N12" s="34">
        <v>4.4269999999999996</v>
      </c>
      <c r="O12" s="31" t="s">
        <v>25</v>
      </c>
      <c r="Q12" s="58"/>
      <c r="R12" s="60"/>
    </row>
    <row r="13" spans="1:18" ht="30" customHeight="1">
      <c r="A13" s="62">
        <v>8</v>
      </c>
      <c r="B13" s="13" t="s">
        <v>7</v>
      </c>
      <c r="C13" s="23">
        <f t="shared" si="0"/>
        <v>8000000</v>
      </c>
      <c r="D13" s="9">
        <v>2960000</v>
      </c>
      <c r="E13" s="24">
        <v>5040000</v>
      </c>
      <c r="F13" s="16">
        <f t="shared" si="1"/>
        <v>20.399999999999999</v>
      </c>
      <c r="G13" s="10">
        <v>8.8800000000000008</v>
      </c>
      <c r="H13" s="10">
        <f t="shared" si="2"/>
        <v>11.52</v>
      </c>
      <c r="I13" s="11">
        <v>0.17</v>
      </c>
      <c r="J13" s="11">
        <v>1.54</v>
      </c>
      <c r="K13" s="11">
        <v>3.95</v>
      </c>
      <c r="L13" s="11">
        <v>3.57</v>
      </c>
      <c r="M13" s="28">
        <v>2.29</v>
      </c>
      <c r="N13" s="34">
        <v>3.0760000000000001</v>
      </c>
      <c r="O13" s="31" t="s">
        <v>25</v>
      </c>
      <c r="Q13" s="58"/>
      <c r="R13" s="60"/>
    </row>
    <row r="14" spans="1:18" ht="30" customHeight="1" thickBot="1">
      <c r="A14" s="63">
        <v>9</v>
      </c>
      <c r="B14" s="134" t="s">
        <v>53</v>
      </c>
      <c r="C14" s="135">
        <f t="shared" si="0"/>
        <v>8000000</v>
      </c>
      <c r="D14" s="136">
        <v>2960000</v>
      </c>
      <c r="E14" s="137">
        <v>5040000</v>
      </c>
      <c r="F14" s="138">
        <f t="shared" si="1"/>
        <v>20.399999999999999</v>
      </c>
      <c r="G14" s="139">
        <v>8.8800000000000008</v>
      </c>
      <c r="H14" s="139">
        <f t="shared" si="2"/>
        <v>11.52</v>
      </c>
      <c r="I14" s="140">
        <v>0.17</v>
      </c>
      <c r="J14" s="140">
        <v>1.54</v>
      </c>
      <c r="K14" s="140">
        <v>3.95</v>
      </c>
      <c r="L14" s="140">
        <v>3.57</v>
      </c>
      <c r="M14" s="141">
        <v>2.29</v>
      </c>
      <c r="N14" s="142">
        <v>3.0760000000000001</v>
      </c>
      <c r="O14" s="143" t="s">
        <v>25</v>
      </c>
      <c r="Q14" s="58"/>
      <c r="R14" s="60"/>
    </row>
    <row r="15" spans="1:18">
      <c r="B15" s="131"/>
      <c r="C15" s="132"/>
      <c r="D15" s="133"/>
      <c r="E15" s="1"/>
    </row>
  </sheetData>
  <mergeCells count="11">
    <mergeCell ref="A5:B5"/>
    <mergeCell ref="C2:E3"/>
    <mergeCell ref="A1:O1"/>
    <mergeCell ref="A2:A4"/>
    <mergeCell ref="B2:B4"/>
    <mergeCell ref="F2:M2"/>
    <mergeCell ref="N2:N4"/>
    <mergeCell ref="O2:O4"/>
    <mergeCell ref="F3:F4"/>
    <mergeCell ref="G3:G4"/>
    <mergeCell ref="H3:M3"/>
  </mergeCells>
  <phoneticPr fontId="1" type="noConversion"/>
  <pageMargins left="1.61" right="0.35433070866141736" top="0.62" bottom="0.74803149606299213" header="0.31496062992125984" footer="0.31496062992125984"/>
  <pageSetup paperSize="9" scale="7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공매조건</vt:lpstr>
      <vt:lpstr>공매가격산출</vt:lpstr>
      <vt:lpstr>Sheet2</vt:lpstr>
      <vt:lpstr>Sheet3</vt:lpstr>
    </vt:vector>
  </TitlesOfParts>
  <Company>Samsung Electronics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SEC</cp:lastModifiedBy>
  <cp:lastPrinted>2012-11-26T05:22:37Z</cp:lastPrinted>
  <dcterms:created xsi:type="dcterms:W3CDTF">2012-05-03T00:50:13Z</dcterms:created>
  <dcterms:modified xsi:type="dcterms:W3CDTF">2012-12-05T02:27:53Z</dcterms:modified>
</cp:coreProperties>
</file>