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자금인수인계\(매달말)사전정보공개 - 법인카드 관리현황, 포인트 정보공개, 상품권 등\(매달 및 분기)상품권 구매 및 사용내역\(매달-공시)상품권업무\8.상품권\홈페이지 경영공시\2024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I31" i="3" l="1"/>
  <c r="I30" i="3"/>
  <c r="I29" i="3"/>
  <c r="H34" i="3"/>
  <c r="K34" i="3"/>
  <c r="L34" i="3"/>
  <c r="N13" i="6" l="1"/>
  <c r="M13" i="6"/>
  <c r="M12" i="6" l="1"/>
  <c r="I12" i="6"/>
  <c r="N12" i="6" s="1"/>
  <c r="N10" i="6" l="1"/>
  <c r="M11" i="6"/>
  <c r="I11" i="6"/>
  <c r="N11" i="6" s="1"/>
  <c r="M10" i="6" l="1"/>
  <c r="I10" i="6"/>
  <c r="I9" i="6"/>
  <c r="I8" i="6"/>
  <c r="N9" i="6" l="1"/>
  <c r="M9" i="6"/>
  <c r="N8" i="6" l="1"/>
  <c r="M8" i="6"/>
  <c r="L25" i="6" l="1"/>
  <c r="K25" i="6"/>
  <c r="H25" i="6"/>
  <c r="M7" i="6" l="1"/>
  <c r="I7" i="6"/>
  <c r="I25" i="6" s="1"/>
  <c r="N7" i="6" l="1"/>
  <c r="I28" i="3" l="1"/>
  <c r="M6" i="6" l="1"/>
  <c r="I6" i="6"/>
  <c r="N6" i="6" s="1"/>
  <c r="I26" i="3"/>
  <c r="I25" i="3" l="1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7" i="3"/>
  <c r="I20" i="6" l="1"/>
  <c r="I21" i="6"/>
  <c r="I22" i="6"/>
  <c r="I23" i="6"/>
  <c r="N19" i="6" l="1"/>
  <c r="N20" i="6" s="1"/>
  <c r="N21" i="6" s="1"/>
  <c r="N22" i="6" s="1"/>
  <c r="N23" i="6" s="1"/>
  <c r="I24" i="6"/>
  <c r="M19" i="6" l="1"/>
  <c r="M20" i="6" s="1"/>
  <c r="M21" i="6" s="1"/>
  <c r="M22" i="6" s="1"/>
  <c r="M23" i="6" s="1"/>
  <c r="M24" i="6" s="1"/>
  <c r="M25" i="6"/>
  <c r="N25" i="6"/>
  <c r="N24" i="6" l="1"/>
  <c r="M34" i="3" l="1"/>
  <c r="I6" i="3"/>
  <c r="I34" i="3" s="1"/>
  <c r="N34" i="3" l="1"/>
  <c r="L7" i="5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l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N6" i="3"/>
  <c r="N7" i="3" s="1"/>
  <c r="N8" i="3" s="1"/>
  <c r="N9" i="3" l="1"/>
  <c r="N10" i="3" s="1"/>
  <c r="N11" i="3" l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</calcChain>
</file>

<file path=xl/sharedStrings.xml><?xml version="1.0" encoding="utf-8"?>
<sst xmlns="http://schemas.openxmlformats.org/spreadsheetml/2006/main" count="295" uniqueCount="166">
  <si>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</si>
  <si>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</si>
  <si>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</si>
  <si>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</si>
  <si>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</si>
  <si>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</si>
  <si>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</si>
  <si>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</si>
  <si>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</si>
  <si>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</si>
  <si>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</si>
  <si>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</si>
  <si>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</si>
  <si>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</si>
  <si>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</si>
  <si>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</si>
  <si>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</si>
  <si>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</si>
  <si>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</si>
  <si>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</si>
  <si>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</si>
  <si>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</si>
  <si>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</si>
  <si>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</si>
  <si>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</si>
  <si>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</si>
  <si>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</si>
  <si>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</si>
  <si>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</si>
  <si>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2024.01.18</t>
    <phoneticPr fontId="3" type="noConversion"/>
  </si>
  <si>
    <t>채권관리실</t>
    <phoneticPr fontId="3" type="noConversion"/>
  </si>
  <si>
    <t>채권관리캠페인 포상</t>
    <phoneticPr fontId="3" type="noConversion"/>
  </si>
  <si>
    <t>2023.01.18</t>
    <phoneticPr fontId="3" type="noConversion"/>
  </si>
  <si>
    <t>채권관리실-227</t>
    <phoneticPr fontId="3" type="noConversion"/>
  </si>
  <si>
    <t>감사실-409</t>
    <phoneticPr fontId="3" type="noConversion"/>
  </si>
  <si>
    <t>2024년 구매</t>
    <phoneticPr fontId="3" type="noConversion"/>
  </si>
  <si>
    <t>2023년도 잔량 이월</t>
    <phoneticPr fontId="3" type="noConversion"/>
  </si>
  <si>
    <t>2024.01.24.</t>
    <phoneticPr fontId="3" type="noConversion"/>
  </si>
  <si>
    <t>2024.01.25.</t>
    <phoneticPr fontId="3" type="noConversion"/>
  </si>
  <si>
    <t>2023년도 우수 자점감사인 포상</t>
    <phoneticPr fontId="3" type="noConversion"/>
  </si>
  <si>
    <t>상품권</t>
    <phoneticPr fontId="3" type="noConversion"/>
  </si>
  <si>
    <t>2024.02.23.</t>
    <phoneticPr fontId="3" type="noConversion"/>
  </si>
  <si>
    <t>2023년도 감사우수사례 포상</t>
    <phoneticPr fontId="3" type="noConversion"/>
  </si>
  <si>
    <t>감사실-889</t>
    <phoneticPr fontId="3" type="noConversion"/>
  </si>
  <si>
    <t>2024.02.26.</t>
    <phoneticPr fontId="3" type="noConversion"/>
  </si>
  <si>
    <t>2024.02.26.</t>
    <phoneticPr fontId="3" type="noConversion"/>
  </si>
  <si>
    <t>금융기획실-612</t>
    <phoneticPr fontId="3" type="noConversion"/>
  </si>
  <si>
    <t>금융기획실</t>
    <phoneticPr fontId="3" type="noConversion"/>
  </si>
  <si>
    <t>사:포상비</t>
    <phoneticPr fontId="3" type="noConversion"/>
  </si>
  <si>
    <t>2023년 PF보증 실적향상 캠페인</t>
    <phoneticPr fontId="3" type="noConversion"/>
  </si>
  <si>
    <t>경:포상비</t>
    <phoneticPr fontId="3" type="noConversion"/>
  </si>
  <si>
    <t>2024.02.19.</t>
    <phoneticPr fontId="3" type="noConversion"/>
  </si>
  <si>
    <t>우수처분요구서 경진대회</t>
    <phoneticPr fontId="3" type="noConversion"/>
  </si>
  <si>
    <t>감사실-798</t>
    <phoneticPr fontId="3" type="noConversion"/>
  </si>
  <si>
    <t xml:space="preserve">               </t>
    <phoneticPr fontId="3" type="noConversion"/>
  </si>
  <si>
    <t>모바일</t>
    <phoneticPr fontId="3" type="noConversion"/>
  </si>
  <si>
    <t>도시재생상품 고객만족도 포상</t>
    <phoneticPr fontId="3" type="noConversion"/>
  </si>
  <si>
    <t>도시혁신기획처</t>
    <phoneticPr fontId="3" type="noConversion"/>
  </si>
  <si>
    <t>상품권 구매 및 사용내역(모바일상품권)</t>
    <phoneticPr fontId="3" type="noConversion"/>
  </si>
  <si>
    <t>2024.1.8.</t>
    <phoneticPr fontId="3" type="noConversion"/>
  </si>
  <si>
    <t>도시혁신기획처-200</t>
    <phoneticPr fontId="3" type="noConversion"/>
  </si>
  <si>
    <t>기금지원처</t>
    <phoneticPr fontId="3" type="noConversion"/>
  </si>
  <si>
    <t>사:(기) 행사비</t>
    <phoneticPr fontId="3" type="noConversion"/>
  </si>
  <si>
    <t xml:space="preserve">신생아 특례대출 간담회 인터뷰 대상자 </t>
    <phoneticPr fontId="3" type="noConversion"/>
  </si>
  <si>
    <t>온누리</t>
    <phoneticPr fontId="3" type="noConversion"/>
  </si>
  <si>
    <t>2024.03.15.</t>
    <phoneticPr fontId="3" type="noConversion"/>
  </si>
  <si>
    <t>기금지원처-3394</t>
    <phoneticPr fontId="3" type="noConversion"/>
  </si>
  <si>
    <t>2024.04.12.</t>
    <phoneticPr fontId="3" type="noConversion"/>
  </si>
  <si>
    <t>기획조정실</t>
    <phoneticPr fontId="3" type="noConversion"/>
  </si>
  <si>
    <t>경: 포상비</t>
    <phoneticPr fontId="3" type="noConversion"/>
  </si>
  <si>
    <t>2023년 예산성과급 포상</t>
    <phoneticPr fontId="3" type="noConversion"/>
  </si>
  <si>
    <t>온누리</t>
    <phoneticPr fontId="3" type="noConversion"/>
  </si>
  <si>
    <t>기획조정실-1424</t>
    <phoneticPr fontId="3" type="noConversion"/>
  </si>
  <si>
    <t>2024.05.03.</t>
    <phoneticPr fontId="3" type="noConversion"/>
  </si>
  <si>
    <t>사:포상비</t>
    <phoneticPr fontId="3" type="noConversion"/>
  </si>
  <si>
    <t>경영전략회의 우수부서 포상</t>
    <phoneticPr fontId="3" type="noConversion"/>
  </si>
  <si>
    <t>기획조정실-1669</t>
    <phoneticPr fontId="3" type="noConversion"/>
  </si>
  <si>
    <t>2024.05.31.</t>
    <phoneticPr fontId="3" type="noConversion"/>
  </si>
  <si>
    <t>혁신성과처</t>
    <phoneticPr fontId="3" type="noConversion"/>
  </si>
  <si>
    <t>공공기관 고객만족도 향상 포상</t>
    <phoneticPr fontId="3" type="noConversion"/>
  </si>
  <si>
    <t>혁신성과처-2184</t>
    <phoneticPr fontId="3" type="noConversion"/>
  </si>
  <si>
    <t>온누리</t>
    <phoneticPr fontId="3" type="noConversion"/>
  </si>
  <si>
    <t>2024.06.04.</t>
    <phoneticPr fontId="3" type="noConversion"/>
  </si>
  <si>
    <t>홍보실</t>
    <phoneticPr fontId="3" type="noConversion"/>
  </si>
  <si>
    <t>사회봉사단기금예수금</t>
    <phoneticPr fontId="3" type="noConversion"/>
  </si>
  <si>
    <t>2024년 부산혁신도시 이전 공공기관 합동 사회공헌 활동</t>
    <phoneticPr fontId="3" type="noConversion"/>
  </si>
  <si>
    <t>2024.06.10.</t>
    <phoneticPr fontId="3" type="noConversion"/>
  </si>
  <si>
    <t>홍보실-1313</t>
    <phoneticPr fontId="3" type="noConversion"/>
  </si>
  <si>
    <t>경영지원처</t>
    <phoneticPr fontId="3" type="noConversion"/>
  </si>
  <si>
    <t>급여성 복리비</t>
    <phoneticPr fontId="3" type="noConversion"/>
  </si>
  <si>
    <t>제31주년 창립기념일 격려품</t>
    <phoneticPr fontId="3" type="noConversion"/>
  </si>
  <si>
    <t>온누리</t>
    <phoneticPr fontId="3" type="noConversion"/>
  </si>
  <si>
    <t>2024.06.28.</t>
    <phoneticPr fontId="3" type="noConversion"/>
  </si>
  <si>
    <t>경영지원실-6237</t>
    <phoneticPr fontId="3" type="noConversion"/>
  </si>
  <si>
    <t>기획조정실</t>
    <phoneticPr fontId="3" type="noConversion"/>
  </si>
  <si>
    <t>24년도 2차 전사 경영전략회의 우수부서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</si>
  <si>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</si>
  <si>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</si>
  <si>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</si>
  <si>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경영지원실-7505</t>
    <phoneticPr fontId="3" type="noConversion"/>
  </si>
  <si>
    <t>사:포상비</t>
    <phoneticPr fontId="3" type="noConversion"/>
  </si>
  <si>
    <t>감사실</t>
    <phoneticPr fontId="3" type="noConversion"/>
  </si>
  <si>
    <t>경:포상비</t>
    <phoneticPr fontId="3" type="noConversion"/>
  </si>
  <si>
    <t>청렴 표어 공모전 우수작 포상</t>
    <phoneticPr fontId="3" type="noConversion"/>
  </si>
  <si>
    <t>온누리</t>
    <phoneticPr fontId="3" type="noConversion"/>
  </si>
  <si>
    <t>2024.08.29</t>
    <phoneticPr fontId="3" type="noConversion"/>
  </si>
  <si>
    <t>-</t>
    <phoneticPr fontId="3" type="noConversion"/>
  </si>
  <si>
    <t>전세사기피해자경공매지원센터</t>
    <phoneticPr fontId="3" type="noConversion"/>
  </si>
  <si>
    <t>사:행사비</t>
    <phoneticPr fontId="3" type="noConversion"/>
  </si>
  <si>
    <t>경공매지원서비스 환류 이벤트 기프티콘 지급</t>
    <phoneticPr fontId="3" type="noConversion"/>
  </si>
  <si>
    <t>모바일</t>
    <phoneticPr fontId="3" type="noConversion"/>
  </si>
  <si>
    <t>2024.9.12</t>
    <phoneticPr fontId="3" type="noConversion"/>
  </si>
  <si>
    <t>전세사기피해자경공매지원센터-4132</t>
    <phoneticPr fontId="3" type="noConversion"/>
  </si>
  <si>
    <t>홍보실</t>
    <phoneticPr fontId="3" type="noConversion"/>
  </si>
  <si>
    <t>경:포상비</t>
    <phoneticPr fontId="3" type="noConversion"/>
  </si>
  <si>
    <t>행가래 어플 월간 우수활동자 포상 비용 지급</t>
    <phoneticPr fontId="3" type="noConversion"/>
  </si>
  <si>
    <t>모바일</t>
    <phoneticPr fontId="3" type="noConversion"/>
  </si>
  <si>
    <t>2024.09.24</t>
    <phoneticPr fontId="3" type="noConversion"/>
  </si>
  <si>
    <t>홍보실-2415</t>
    <phoneticPr fontId="3" type="noConversion"/>
  </si>
  <si>
    <t>홍보실</t>
    <phoneticPr fontId="3" type="noConversion"/>
  </si>
  <si>
    <t>경:포상비</t>
    <phoneticPr fontId="3" type="noConversion"/>
  </si>
  <si>
    <t>모바일</t>
    <phoneticPr fontId="3" type="noConversion"/>
  </si>
  <si>
    <t>2024.10.23</t>
    <phoneticPr fontId="3" type="noConversion"/>
  </si>
  <si>
    <t>홍보실-2675</t>
    <phoneticPr fontId="3" type="noConversion"/>
  </si>
  <si>
    <t>기획조정실-3090</t>
    <phoneticPr fontId="3" type="noConversion"/>
  </si>
  <si>
    <t>2024.08.02</t>
    <phoneticPr fontId="3" type="noConversion"/>
  </si>
  <si>
    <t>감사실-3979</t>
    <phoneticPr fontId="3" type="noConversion"/>
  </si>
  <si>
    <t>홍보실</t>
    <phoneticPr fontId="3" type="noConversion"/>
  </si>
  <si>
    <t>사:행사비</t>
    <phoneticPr fontId="3" type="noConversion"/>
  </si>
  <si>
    <t>경공매지원서비스 환류 이벤트 기프티콘 지급</t>
    <phoneticPr fontId="3" type="noConversion"/>
  </si>
  <si>
    <t>모바일</t>
    <phoneticPr fontId="3" type="noConversion"/>
  </si>
  <si>
    <t>2024.11.08</t>
    <phoneticPr fontId="3" type="noConversion"/>
  </si>
  <si>
    <t>전세사기피해자경공매지원센터-5144</t>
    <phoneticPr fontId="3" type="noConversion"/>
  </si>
  <si>
    <t>모바일</t>
    <phoneticPr fontId="3" type="noConversion"/>
  </si>
  <si>
    <t>2024.11.14</t>
    <phoneticPr fontId="3" type="noConversion"/>
  </si>
  <si>
    <t>홍보실-2925</t>
    <phoneticPr fontId="3" type="noConversion"/>
  </si>
  <si>
    <t>(2024.11.30. 기준)</t>
    <phoneticPr fontId="3" type="noConversion"/>
  </si>
  <si>
    <t>경영지원실</t>
    <phoneticPr fontId="3" type="noConversion"/>
  </si>
  <si>
    <t>경:행사비</t>
    <phoneticPr fontId="3" type="noConversion"/>
  </si>
  <si>
    <t>2025학년도 대학수학능력시험 응시 임직원 자녀 격려품 지급</t>
    <phoneticPr fontId="3" type="noConversion"/>
  </si>
  <si>
    <t>2024.11.05</t>
    <phoneticPr fontId="3" type="noConversion"/>
  </si>
  <si>
    <t>경영지원실-11133</t>
    <phoneticPr fontId="3" type="noConversion"/>
  </si>
  <si>
    <t>혁신성과처</t>
    <phoneticPr fontId="3" type="noConversion"/>
  </si>
  <si>
    <t>경:포상비</t>
    <phoneticPr fontId="3" type="noConversion"/>
  </si>
  <si>
    <t>동반성장몰 구매실적 우수부서 포상</t>
    <phoneticPr fontId="3" type="noConversion"/>
  </si>
  <si>
    <t>온누리</t>
    <phoneticPr fontId="3" type="noConversion"/>
  </si>
  <si>
    <t>2024.11.25</t>
    <phoneticPr fontId="3" type="noConversion"/>
  </si>
  <si>
    <t>혁신성과처-5629</t>
    <phoneticPr fontId="3" type="noConversion"/>
  </si>
  <si>
    <t>인사처</t>
    <phoneticPr fontId="3" type="noConversion"/>
  </si>
  <si>
    <t>24년 해피 HUG 공모전 포상</t>
    <phoneticPr fontId="3" type="noConversion"/>
  </si>
  <si>
    <t>정보보안처</t>
    <phoneticPr fontId="3" type="noConversion"/>
  </si>
  <si>
    <t>경:행사비</t>
    <phoneticPr fontId="3" type="noConversion"/>
  </si>
  <si>
    <t>2024 부산 사이버보안 숏폼 컨텐츠 공모전 관련 기프티콘 구매</t>
    <phoneticPr fontId="3" type="noConversion"/>
  </si>
  <si>
    <t>정보보안처-4708</t>
    <phoneticPr fontId="3" type="noConversion"/>
  </si>
  <si>
    <t>2024.11.19</t>
    <phoneticPr fontId="3" type="noConversion"/>
  </si>
  <si>
    <t>2024.11.27</t>
    <phoneticPr fontId="3" type="noConversion"/>
  </si>
  <si>
    <t>인사처-9783</t>
    <phoneticPr fontId="3" type="noConversion"/>
  </si>
  <si>
    <t>경영지원실</t>
    <phoneticPr fontId="3" type="noConversion"/>
  </si>
  <si>
    <t>상품권</t>
    <phoneticPr fontId="3" type="noConversion"/>
  </si>
  <si>
    <t>2024년 구매</t>
    <phoneticPr fontId="3" type="noConversion"/>
  </si>
  <si>
    <t>온누리</t>
    <phoneticPr fontId="3" type="noConversion"/>
  </si>
  <si>
    <t>2024.11.29</t>
    <phoneticPr fontId="3" type="noConversion"/>
  </si>
  <si>
    <t>채권관리실</t>
    <phoneticPr fontId="3" type="noConversion"/>
  </si>
  <si>
    <t>사:포상비</t>
    <phoneticPr fontId="3" type="noConversion"/>
  </si>
  <si>
    <t>채권관리챌린지우수부서포상</t>
    <phoneticPr fontId="3" type="noConversion"/>
  </si>
  <si>
    <t>채권관리실-8252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</si>
</sst>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8" t="s">
        <v>22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7.25" x14ac:dyDescent="0.3">
      <c r="A2" s="49" t="s">
        <v>136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7.25" thickBot="1" x14ac:dyDescent="0.35">
      <c r="A3" s="5"/>
      <c r="B3" s="5"/>
      <c r="C3" s="3"/>
      <c r="G3" s="50" t="s">
        <v>0</v>
      </c>
      <c r="H3" s="50"/>
      <c r="I3" s="50"/>
      <c r="J3" s="50"/>
      <c r="K3" s="50"/>
      <c r="L3" s="50"/>
      <c r="M3" s="50"/>
      <c r="N3" s="50"/>
      <c r="O3" s="50"/>
    </row>
    <row r="4" spans="1:15" ht="23.25" customHeight="1" x14ac:dyDescent="0.3">
      <c r="A4" s="51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4" t="s">
        <v>4</v>
      </c>
      <c r="G4" s="54"/>
      <c r="H4" s="54"/>
      <c r="I4" s="54"/>
      <c r="J4" s="54" t="s">
        <v>5</v>
      </c>
      <c r="K4" s="54"/>
      <c r="L4" s="54"/>
      <c r="M4" s="45" t="s">
        <v>6</v>
      </c>
      <c r="N4" s="45"/>
      <c r="O4" s="46" t="s">
        <v>7</v>
      </c>
    </row>
    <row r="5" spans="1:15" ht="23.25" customHeight="1" x14ac:dyDescent="0.3">
      <c r="A5" s="52"/>
      <c r="B5" s="53"/>
      <c r="C5" s="53"/>
      <c r="D5" s="53"/>
      <c r="E5" s="53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7"/>
    </row>
    <row r="6" spans="1:15" x14ac:dyDescent="0.3">
      <c r="A6" s="6">
        <v>1</v>
      </c>
      <c r="B6" s="4" t="s">
        <v>16</v>
      </c>
      <c r="C6" s="2" t="s">
        <v>16</v>
      </c>
      <c r="D6" s="14" t="s">
        <v>36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>
        <v>2</v>
      </c>
      <c r="B7" s="17" t="s">
        <v>26</v>
      </c>
      <c r="C7" s="18" t="s">
        <v>27</v>
      </c>
      <c r="D7" s="23" t="s">
        <v>35</v>
      </c>
      <c r="E7" s="23" t="s">
        <v>19</v>
      </c>
      <c r="F7" s="24" t="s">
        <v>29</v>
      </c>
      <c r="G7" s="25">
        <v>10000</v>
      </c>
      <c r="H7" s="31">
        <v>200</v>
      </c>
      <c r="I7" s="19">
        <f>G7*H7</f>
        <v>2000000</v>
      </c>
      <c r="J7" s="13"/>
      <c r="K7" s="19"/>
      <c r="L7" s="19"/>
      <c r="M7" s="31">
        <f>M6-K7+H7</f>
        <v>200</v>
      </c>
      <c r="N7" s="19">
        <f>N6-L7+I7</f>
        <v>2000000</v>
      </c>
      <c r="O7" s="12"/>
    </row>
    <row r="8" spans="1:15" x14ac:dyDescent="0.3">
      <c r="A8" s="6">
        <v>3</v>
      </c>
      <c r="B8" s="17" t="s">
        <v>30</v>
      </c>
      <c r="C8" s="18" t="s">
        <v>23</v>
      </c>
      <c r="D8" s="23" t="s">
        <v>31</v>
      </c>
      <c r="E8" s="23" t="s">
        <v>25</v>
      </c>
      <c r="F8" s="24"/>
      <c r="G8" s="27"/>
      <c r="H8" s="29"/>
      <c r="I8" s="19">
        <f t="shared" ref="I8:I23" si="0">G8*H8</f>
        <v>0</v>
      </c>
      <c r="J8" s="13" t="s">
        <v>32</v>
      </c>
      <c r="K8" s="31">
        <v>200</v>
      </c>
      <c r="L8" s="19">
        <v>2000000</v>
      </c>
      <c r="M8" s="31">
        <f t="shared" ref="M8:N27" si="1">M7-K8+H8</f>
        <v>0</v>
      </c>
      <c r="N8" s="19">
        <f t="shared" ref="N8:N10" si="2">N7-L8+I8</f>
        <v>0</v>
      </c>
      <c r="O8" s="12" t="s">
        <v>33</v>
      </c>
    </row>
    <row r="9" spans="1:15" x14ac:dyDescent="0.3">
      <c r="A9" s="22">
        <v>4</v>
      </c>
      <c r="B9" s="17" t="s">
        <v>26</v>
      </c>
      <c r="C9" s="18" t="s">
        <v>27</v>
      </c>
      <c r="D9" s="23" t="s">
        <v>35</v>
      </c>
      <c r="E9" s="23" t="s">
        <v>19</v>
      </c>
      <c r="F9" s="13" t="s">
        <v>37</v>
      </c>
      <c r="G9" s="25">
        <v>10000</v>
      </c>
      <c r="H9" s="31">
        <v>300</v>
      </c>
      <c r="I9" s="19">
        <f t="shared" si="0"/>
        <v>3000000</v>
      </c>
      <c r="J9" s="24"/>
      <c r="K9" s="29"/>
      <c r="L9" s="20"/>
      <c r="M9" s="31">
        <f t="shared" si="1"/>
        <v>300</v>
      </c>
      <c r="N9" s="19">
        <f t="shared" si="2"/>
        <v>3000000</v>
      </c>
      <c r="O9" s="12"/>
    </row>
    <row r="10" spans="1:15" x14ac:dyDescent="0.3">
      <c r="A10" s="22">
        <v>5</v>
      </c>
      <c r="B10" s="17" t="s">
        <v>24</v>
      </c>
      <c r="C10" s="18" t="s">
        <v>23</v>
      </c>
      <c r="D10" s="23" t="s">
        <v>39</v>
      </c>
      <c r="E10" s="23" t="s">
        <v>19</v>
      </c>
      <c r="F10" s="30"/>
      <c r="G10" s="31"/>
      <c r="H10" s="31"/>
      <c r="I10" s="19">
        <f t="shared" si="0"/>
        <v>0</v>
      </c>
      <c r="J10" s="13" t="s">
        <v>38</v>
      </c>
      <c r="K10" s="29">
        <v>300</v>
      </c>
      <c r="L10" s="20">
        <v>3000000</v>
      </c>
      <c r="M10" s="31">
        <f t="shared" si="1"/>
        <v>0</v>
      </c>
      <c r="N10" s="31">
        <f t="shared" si="2"/>
        <v>0</v>
      </c>
      <c r="O10" s="12" t="s">
        <v>34</v>
      </c>
    </row>
    <row r="11" spans="1:15" ht="17.25" customHeight="1" x14ac:dyDescent="0.3">
      <c r="A11" s="22">
        <v>6</v>
      </c>
      <c r="B11" s="17" t="s">
        <v>24</v>
      </c>
      <c r="C11" s="18" t="s">
        <v>50</v>
      </c>
      <c r="D11" s="23" t="s">
        <v>52</v>
      </c>
      <c r="E11" s="23" t="s">
        <v>19</v>
      </c>
      <c r="F11" s="13" t="s">
        <v>51</v>
      </c>
      <c r="G11" s="25">
        <v>10000</v>
      </c>
      <c r="H11" s="29">
        <v>80</v>
      </c>
      <c r="I11" s="19">
        <f t="shared" si="0"/>
        <v>800000</v>
      </c>
      <c r="J11" s="13" t="s">
        <v>51</v>
      </c>
      <c r="K11" s="29">
        <v>80</v>
      </c>
      <c r="L11" s="29">
        <v>800000</v>
      </c>
      <c r="M11" s="31">
        <f t="shared" si="1"/>
        <v>0</v>
      </c>
      <c r="N11" s="29">
        <f t="shared" ref="N11:N26" si="3">N10+I11-L11</f>
        <v>0</v>
      </c>
      <c r="O11" s="12" t="s">
        <v>53</v>
      </c>
    </row>
    <row r="12" spans="1:15" x14ac:dyDescent="0.3">
      <c r="A12" s="22">
        <v>7</v>
      </c>
      <c r="B12" s="17" t="s">
        <v>26</v>
      </c>
      <c r="C12" s="18" t="s">
        <v>40</v>
      </c>
      <c r="D12" s="23" t="s">
        <v>35</v>
      </c>
      <c r="E12" s="23" t="s">
        <v>19</v>
      </c>
      <c r="F12" s="24" t="s">
        <v>41</v>
      </c>
      <c r="G12" s="27">
        <v>10000</v>
      </c>
      <c r="H12" s="29">
        <v>335</v>
      </c>
      <c r="I12" s="19">
        <f t="shared" si="0"/>
        <v>3350000</v>
      </c>
      <c r="J12" s="24"/>
      <c r="K12" s="29"/>
      <c r="L12" s="20"/>
      <c r="M12" s="31">
        <f t="shared" si="1"/>
        <v>335</v>
      </c>
      <c r="N12" s="20">
        <f t="shared" si="3"/>
        <v>3350000</v>
      </c>
      <c r="O12" s="12"/>
    </row>
    <row r="13" spans="1:15" x14ac:dyDescent="0.3">
      <c r="A13" s="22">
        <v>8</v>
      </c>
      <c r="B13" s="17" t="s">
        <v>24</v>
      </c>
      <c r="C13" s="18" t="s">
        <v>23</v>
      </c>
      <c r="D13" s="23" t="s">
        <v>42</v>
      </c>
      <c r="E13" s="23" t="s">
        <v>19</v>
      </c>
      <c r="F13" s="24"/>
      <c r="G13" s="27"/>
      <c r="H13" s="29"/>
      <c r="I13" s="19">
        <f t="shared" si="0"/>
        <v>0</v>
      </c>
      <c r="J13" s="24" t="s">
        <v>41</v>
      </c>
      <c r="K13" s="29">
        <v>335</v>
      </c>
      <c r="L13" s="20">
        <v>3350000</v>
      </c>
      <c r="M13" s="31">
        <f t="shared" si="1"/>
        <v>0</v>
      </c>
      <c r="N13" s="29">
        <f t="shared" si="3"/>
        <v>0</v>
      </c>
      <c r="O13" s="12" t="s">
        <v>43</v>
      </c>
    </row>
    <row r="14" spans="1:15" x14ac:dyDescent="0.3">
      <c r="A14" s="22">
        <v>9</v>
      </c>
      <c r="B14" s="17" t="s">
        <v>26</v>
      </c>
      <c r="C14" s="18" t="s">
        <v>27</v>
      </c>
      <c r="D14" s="23" t="s">
        <v>35</v>
      </c>
      <c r="E14" s="23" t="s">
        <v>19</v>
      </c>
      <c r="F14" s="24" t="s">
        <v>44</v>
      </c>
      <c r="G14" s="27">
        <v>10000</v>
      </c>
      <c r="H14" s="29">
        <v>250</v>
      </c>
      <c r="I14" s="19">
        <f t="shared" si="0"/>
        <v>2500000</v>
      </c>
      <c r="J14" s="24"/>
      <c r="K14" s="29"/>
      <c r="L14" s="20"/>
      <c r="M14" s="31">
        <f t="shared" si="1"/>
        <v>250</v>
      </c>
      <c r="N14" s="20">
        <f t="shared" si="3"/>
        <v>2500000</v>
      </c>
      <c r="O14" s="12"/>
    </row>
    <row r="15" spans="1:15" x14ac:dyDescent="0.3">
      <c r="A15" s="22">
        <v>10</v>
      </c>
      <c r="B15" s="17" t="s">
        <v>47</v>
      </c>
      <c r="C15" s="18" t="s">
        <v>48</v>
      </c>
      <c r="D15" s="23" t="s">
        <v>49</v>
      </c>
      <c r="E15" s="23" t="s">
        <v>19</v>
      </c>
      <c r="F15" s="24"/>
      <c r="G15" s="27"/>
      <c r="H15" s="29"/>
      <c r="I15" s="19">
        <f t="shared" si="0"/>
        <v>0</v>
      </c>
      <c r="J15" s="24" t="s">
        <v>45</v>
      </c>
      <c r="K15" s="29">
        <v>250</v>
      </c>
      <c r="L15" s="20">
        <v>2500000</v>
      </c>
      <c r="M15" s="31">
        <f t="shared" si="1"/>
        <v>0</v>
      </c>
      <c r="N15" s="29">
        <f t="shared" si="3"/>
        <v>0</v>
      </c>
      <c r="O15" s="12" t="s">
        <v>46</v>
      </c>
    </row>
    <row r="16" spans="1:15" x14ac:dyDescent="0.3">
      <c r="A16" s="22">
        <v>11</v>
      </c>
      <c r="B16" s="17" t="s">
        <v>61</v>
      </c>
      <c r="C16" s="18" t="s">
        <v>62</v>
      </c>
      <c r="D16" s="23" t="s">
        <v>63</v>
      </c>
      <c r="E16" s="23" t="s">
        <v>64</v>
      </c>
      <c r="F16" s="24" t="s">
        <v>65</v>
      </c>
      <c r="G16" s="27">
        <v>10000</v>
      </c>
      <c r="H16" s="29">
        <v>40</v>
      </c>
      <c r="I16" s="19">
        <f t="shared" si="0"/>
        <v>400000</v>
      </c>
      <c r="J16" s="24" t="s">
        <v>65</v>
      </c>
      <c r="K16" s="29">
        <v>40</v>
      </c>
      <c r="L16" s="20">
        <v>400000</v>
      </c>
      <c r="M16" s="31">
        <f t="shared" si="1"/>
        <v>0</v>
      </c>
      <c r="N16" s="29">
        <f t="shared" si="3"/>
        <v>0</v>
      </c>
      <c r="O16" s="12" t="s">
        <v>66</v>
      </c>
    </row>
    <row r="17" spans="1:15" x14ac:dyDescent="0.3">
      <c r="A17" s="22">
        <v>12</v>
      </c>
      <c r="B17" s="17" t="s">
        <v>26</v>
      </c>
      <c r="C17" s="18" t="s">
        <v>27</v>
      </c>
      <c r="D17" s="23" t="s">
        <v>35</v>
      </c>
      <c r="E17" s="23" t="s">
        <v>19</v>
      </c>
      <c r="F17" s="24" t="s">
        <v>67</v>
      </c>
      <c r="G17" s="27">
        <v>10000</v>
      </c>
      <c r="H17" s="29">
        <v>600</v>
      </c>
      <c r="I17" s="19">
        <f t="shared" si="0"/>
        <v>6000000</v>
      </c>
      <c r="J17" s="24"/>
      <c r="K17" s="29"/>
      <c r="L17" s="20"/>
      <c r="M17" s="31">
        <f t="shared" si="1"/>
        <v>600</v>
      </c>
      <c r="N17" s="29">
        <f t="shared" si="3"/>
        <v>6000000</v>
      </c>
      <c r="O17" s="12"/>
    </row>
    <row r="18" spans="1:15" x14ac:dyDescent="0.3">
      <c r="A18" s="22">
        <v>13</v>
      </c>
      <c r="B18" s="17" t="s">
        <v>68</v>
      </c>
      <c r="C18" s="18" t="s">
        <v>69</v>
      </c>
      <c r="D18" s="23" t="s">
        <v>70</v>
      </c>
      <c r="E18" s="23" t="s">
        <v>71</v>
      </c>
      <c r="F18" s="24"/>
      <c r="G18" s="27"/>
      <c r="H18" s="29"/>
      <c r="I18" s="19">
        <f t="shared" si="0"/>
        <v>0</v>
      </c>
      <c r="J18" s="24" t="s">
        <v>67</v>
      </c>
      <c r="K18" s="29">
        <v>600</v>
      </c>
      <c r="L18" s="20">
        <v>6000000</v>
      </c>
      <c r="M18" s="31">
        <f t="shared" si="1"/>
        <v>0</v>
      </c>
      <c r="N18" s="29">
        <f t="shared" si="3"/>
        <v>0</v>
      </c>
      <c r="O18" s="12" t="s">
        <v>72</v>
      </c>
    </row>
    <row r="19" spans="1:15" x14ac:dyDescent="0.3">
      <c r="A19" s="22">
        <v>14</v>
      </c>
      <c r="B19" s="17" t="s">
        <v>26</v>
      </c>
      <c r="C19" s="18" t="s">
        <v>27</v>
      </c>
      <c r="D19" s="23" t="s">
        <v>35</v>
      </c>
      <c r="E19" s="23" t="s">
        <v>19</v>
      </c>
      <c r="F19" s="24" t="s">
        <v>73</v>
      </c>
      <c r="G19" s="27">
        <v>10000</v>
      </c>
      <c r="H19" s="29">
        <v>450</v>
      </c>
      <c r="I19" s="19">
        <f t="shared" si="0"/>
        <v>4500000</v>
      </c>
      <c r="J19" s="24"/>
      <c r="K19" s="29"/>
      <c r="L19" s="20"/>
      <c r="M19" s="31">
        <f t="shared" si="1"/>
        <v>450</v>
      </c>
      <c r="N19" s="29">
        <f t="shared" si="3"/>
        <v>4500000</v>
      </c>
      <c r="O19" s="12"/>
    </row>
    <row r="20" spans="1:15" x14ac:dyDescent="0.3">
      <c r="A20" s="22">
        <v>15</v>
      </c>
      <c r="B20" s="17" t="s">
        <v>68</v>
      </c>
      <c r="C20" s="18" t="s">
        <v>74</v>
      </c>
      <c r="D20" s="23" t="s">
        <v>75</v>
      </c>
      <c r="E20" s="23" t="s">
        <v>19</v>
      </c>
      <c r="F20" s="24"/>
      <c r="G20" s="27"/>
      <c r="H20" s="29"/>
      <c r="I20" s="19">
        <f t="shared" si="0"/>
        <v>0</v>
      </c>
      <c r="J20" s="24" t="s">
        <v>73</v>
      </c>
      <c r="K20" s="29">
        <v>450</v>
      </c>
      <c r="L20" s="20">
        <v>4500000</v>
      </c>
      <c r="M20" s="31">
        <f t="shared" si="1"/>
        <v>0</v>
      </c>
      <c r="N20" s="29">
        <f t="shared" si="3"/>
        <v>0</v>
      </c>
      <c r="O20" s="12" t="s">
        <v>76</v>
      </c>
    </row>
    <row r="21" spans="1:15" x14ac:dyDescent="0.3">
      <c r="A21" s="22">
        <v>16</v>
      </c>
      <c r="B21" s="17" t="s">
        <v>26</v>
      </c>
      <c r="C21" s="18" t="s">
        <v>27</v>
      </c>
      <c r="D21" s="23" t="s">
        <v>35</v>
      </c>
      <c r="E21" s="23" t="s">
        <v>19</v>
      </c>
      <c r="F21" s="24" t="s">
        <v>77</v>
      </c>
      <c r="G21" s="27">
        <v>10000</v>
      </c>
      <c r="H21" s="29">
        <v>180</v>
      </c>
      <c r="I21" s="19">
        <f t="shared" si="0"/>
        <v>1800000</v>
      </c>
      <c r="J21" s="24"/>
      <c r="K21" s="29"/>
      <c r="L21" s="20"/>
      <c r="M21" s="31">
        <f t="shared" si="1"/>
        <v>180</v>
      </c>
      <c r="N21" s="29">
        <f t="shared" si="3"/>
        <v>1800000</v>
      </c>
      <c r="O21" s="12"/>
    </row>
    <row r="22" spans="1:15" x14ac:dyDescent="0.3">
      <c r="A22" s="22">
        <v>17</v>
      </c>
      <c r="B22" s="17" t="s">
        <v>78</v>
      </c>
      <c r="C22" s="18" t="s">
        <v>48</v>
      </c>
      <c r="D22" s="23" t="s">
        <v>79</v>
      </c>
      <c r="E22" s="23" t="s">
        <v>19</v>
      </c>
      <c r="F22" s="24"/>
      <c r="G22" s="27"/>
      <c r="H22" s="29"/>
      <c r="I22" s="19">
        <f t="shared" si="0"/>
        <v>0</v>
      </c>
      <c r="J22" s="24" t="s">
        <v>77</v>
      </c>
      <c r="K22" s="29">
        <v>180</v>
      </c>
      <c r="L22" s="20">
        <v>1800000</v>
      </c>
      <c r="M22" s="31">
        <f t="shared" si="1"/>
        <v>0</v>
      </c>
      <c r="N22" s="29">
        <f t="shared" si="3"/>
        <v>0</v>
      </c>
      <c r="O22" s="12" t="s">
        <v>80</v>
      </c>
    </row>
    <row r="23" spans="1:15" x14ac:dyDescent="0.3">
      <c r="A23" s="22">
        <v>18</v>
      </c>
      <c r="B23" s="17" t="s">
        <v>26</v>
      </c>
      <c r="C23" s="18" t="s">
        <v>27</v>
      </c>
      <c r="D23" s="23" t="s">
        <v>35</v>
      </c>
      <c r="E23" s="23" t="s">
        <v>81</v>
      </c>
      <c r="F23" s="24" t="s">
        <v>82</v>
      </c>
      <c r="G23" s="27">
        <v>10000</v>
      </c>
      <c r="H23" s="29">
        <v>500</v>
      </c>
      <c r="I23" s="19">
        <f t="shared" si="0"/>
        <v>5000000</v>
      </c>
      <c r="J23" s="24"/>
      <c r="K23" s="29"/>
      <c r="L23" s="20"/>
      <c r="M23" s="31">
        <f t="shared" si="1"/>
        <v>500</v>
      </c>
      <c r="N23" s="29">
        <f t="shared" si="3"/>
        <v>5000000</v>
      </c>
      <c r="O23" s="12"/>
    </row>
    <row r="24" spans="1:15" x14ac:dyDescent="0.3">
      <c r="A24" s="22">
        <v>19</v>
      </c>
      <c r="B24" s="17" t="s">
        <v>83</v>
      </c>
      <c r="C24" s="18" t="s">
        <v>84</v>
      </c>
      <c r="D24" s="23" t="s">
        <v>85</v>
      </c>
      <c r="E24" s="23" t="s">
        <v>81</v>
      </c>
      <c r="F24" s="24"/>
      <c r="G24" s="27"/>
      <c r="H24" s="29"/>
      <c r="I24" s="20">
        <v>0</v>
      </c>
      <c r="J24" s="24" t="s">
        <v>86</v>
      </c>
      <c r="K24" s="29">
        <v>500</v>
      </c>
      <c r="L24" s="20">
        <v>5000000</v>
      </c>
      <c r="M24" s="31">
        <f t="shared" si="1"/>
        <v>0</v>
      </c>
      <c r="N24" s="29">
        <f t="shared" si="3"/>
        <v>0</v>
      </c>
      <c r="O24" s="12" t="s">
        <v>87</v>
      </c>
    </row>
    <row r="25" spans="1:15" x14ac:dyDescent="0.3">
      <c r="A25" s="22">
        <v>20</v>
      </c>
      <c r="B25" s="17" t="s">
        <v>88</v>
      </c>
      <c r="C25" s="18" t="s">
        <v>89</v>
      </c>
      <c r="D25" s="23" t="s">
        <v>90</v>
      </c>
      <c r="E25" s="23" t="s">
        <v>91</v>
      </c>
      <c r="F25" s="24" t="s">
        <v>92</v>
      </c>
      <c r="G25" s="27">
        <v>10000</v>
      </c>
      <c r="H25" s="29">
        <v>16395</v>
      </c>
      <c r="I25" s="20">
        <f>G25*H25</f>
        <v>163950000</v>
      </c>
      <c r="J25" s="24" t="s">
        <v>92</v>
      </c>
      <c r="K25" s="29">
        <v>16395</v>
      </c>
      <c r="L25" s="29">
        <v>163950000</v>
      </c>
      <c r="M25" s="31">
        <f t="shared" si="1"/>
        <v>0</v>
      </c>
      <c r="N25" s="29">
        <f t="shared" si="3"/>
        <v>0</v>
      </c>
      <c r="O25" s="12" t="s">
        <v>93</v>
      </c>
    </row>
    <row r="26" spans="1:15" x14ac:dyDescent="0.3">
      <c r="A26" s="22">
        <v>21</v>
      </c>
      <c r="B26" s="17" t="s">
        <v>97</v>
      </c>
      <c r="C26" s="18" t="s">
        <v>98</v>
      </c>
      <c r="D26" s="23" t="s">
        <v>95</v>
      </c>
      <c r="E26" s="23" t="s">
        <v>96</v>
      </c>
      <c r="F26" s="24" t="s">
        <v>125</v>
      </c>
      <c r="G26" s="27">
        <v>10000</v>
      </c>
      <c r="H26" s="29">
        <v>400</v>
      </c>
      <c r="I26" s="20">
        <f>G26*H26</f>
        <v>4000000</v>
      </c>
      <c r="J26" s="24"/>
      <c r="K26" s="29"/>
      <c r="L26" s="29"/>
      <c r="M26" s="31">
        <f t="shared" si="1"/>
        <v>400</v>
      </c>
      <c r="N26" s="29">
        <f t="shared" si="3"/>
        <v>4000000</v>
      </c>
      <c r="O26" s="12" t="s">
        <v>99</v>
      </c>
    </row>
    <row r="27" spans="1:15" x14ac:dyDescent="0.3">
      <c r="A27" s="22">
        <v>22</v>
      </c>
      <c r="B27" s="17" t="s">
        <v>94</v>
      </c>
      <c r="C27" s="18" t="s">
        <v>100</v>
      </c>
      <c r="D27" s="23" t="s">
        <v>95</v>
      </c>
      <c r="E27" s="23" t="s">
        <v>96</v>
      </c>
      <c r="F27" s="24"/>
      <c r="G27" s="27"/>
      <c r="H27" s="29"/>
      <c r="I27" s="20"/>
      <c r="J27" s="24" t="s">
        <v>125</v>
      </c>
      <c r="K27" s="29">
        <v>400</v>
      </c>
      <c r="L27" s="29">
        <v>4000000</v>
      </c>
      <c r="M27" s="31">
        <f t="shared" si="1"/>
        <v>0</v>
      </c>
      <c r="N27" s="31">
        <f t="shared" si="1"/>
        <v>0</v>
      </c>
      <c r="O27" s="12" t="s">
        <v>124</v>
      </c>
    </row>
    <row r="28" spans="1:15" x14ac:dyDescent="0.3">
      <c r="A28" s="22">
        <v>23</v>
      </c>
      <c r="B28" s="17" t="s">
        <v>101</v>
      </c>
      <c r="C28" s="18" t="s">
        <v>102</v>
      </c>
      <c r="D28" s="23" t="s">
        <v>103</v>
      </c>
      <c r="E28" s="23" t="s">
        <v>104</v>
      </c>
      <c r="F28" s="24" t="s">
        <v>105</v>
      </c>
      <c r="G28" s="27">
        <v>10000</v>
      </c>
      <c r="H28" s="29">
        <v>32</v>
      </c>
      <c r="I28" s="20">
        <f>G28*H28</f>
        <v>320000</v>
      </c>
      <c r="J28" s="24" t="s">
        <v>105</v>
      </c>
      <c r="K28" s="29">
        <v>32</v>
      </c>
      <c r="L28" s="29">
        <v>320000</v>
      </c>
      <c r="M28" s="29" t="s">
        <v>106</v>
      </c>
      <c r="N28" s="29" t="s">
        <v>106</v>
      </c>
      <c r="O28" s="12" t="s">
        <v>126</v>
      </c>
    </row>
    <row r="29" spans="1:15" x14ac:dyDescent="0.3">
      <c r="A29" s="22">
        <v>24</v>
      </c>
      <c r="B29" s="17" t="s">
        <v>142</v>
      </c>
      <c r="C29" s="18" t="s">
        <v>143</v>
      </c>
      <c r="D29" s="23" t="s">
        <v>144</v>
      </c>
      <c r="E29" s="23" t="s">
        <v>145</v>
      </c>
      <c r="F29" s="24" t="s">
        <v>146</v>
      </c>
      <c r="G29" s="27">
        <v>10000</v>
      </c>
      <c r="H29" s="29">
        <v>45</v>
      </c>
      <c r="I29" s="20">
        <f t="shared" ref="I29:I31" si="4">G29*H29</f>
        <v>450000</v>
      </c>
      <c r="J29" s="24" t="s">
        <v>146</v>
      </c>
      <c r="K29" s="29">
        <v>45</v>
      </c>
      <c r="L29" s="29">
        <v>450000</v>
      </c>
      <c r="M29" s="29" t="s">
        <v>16</v>
      </c>
      <c r="N29" s="29" t="s">
        <v>16</v>
      </c>
      <c r="O29" s="12" t="s">
        <v>147</v>
      </c>
    </row>
    <row r="30" spans="1:15" x14ac:dyDescent="0.3">
      <c r="A30" s="22">
        <v>25</v>
      </c>
      <c r="B30" s="17" t="s">
        <v>148</v>
      </c>
      <c r="C30" s="18" t="s">
        <v>138</v>
      </c>
      <c r="D30" s="23" t="s">
        <v>149</v>
      </c>
      <c r="E30" s="23" t="s">
        <v>19</v>
      </c>
      <c r="F30" s="24" t="s">
        <v>155</v>
      </c>
      <c r="G30" s="27">
        <v>10000</v>
      </c>
      <c r="H30" s="29">
        <v>80</v>
      </c>
      <c r="I30" s="20">
        <f t="shared" si="4"/>
        <v>800000</v>
      </c>
      <c r="J30" s="24" t="s">
        <v>155</v>
      </c>
      <c r="K30" s="29">
        <v>80</v>
      </c>
      <c r="L30" s="29">
        <v>800000</v>
      </c>
      <c r="M30" s="29"/>
      <c r="N30" s="29"/>
      <c r="O30" s="12" t="s">
        <v>156</v>
      </c>
    </row>
    <row r="31" spans="1:15" x14ac:dyDescent="0.3">
      <c r="A31" s="22">
        <v>26</v>
      </c>
      <c r="B31" s="17" t="s">
        <v>157</v>
      </c>
      <c r="C31" s="18" t="s">
        <v>158</v>
      </c>
      <c r="D31" s="23" t="s">
        <v>159</v>
      </c>
      <c r="E31" s="23" t="s">
        <v>160</v>
      </c>
      <c r="F31" s="24" t="s">
        <v>161</v>
      </c>
      <c r="G31" s="27">
        <v>10000</v>
      </c>
      <c r="H31" s="29">
        <v>100</v>
      </c>
      <c r="I31" s="20">
        <f t="shared" si="4"/>
        <v>1000000</v>
      </c>
      <c r="J31" s="24"/>
      <c r="K31" s="29"/>
      <c r="L31" s="29"/>
      <c r="M31" s="29" t="s">
        <v>16</v>
      </c>
      <c r="N31" s="29" t="s">
        <v>16</v>
      </c>
      <c r="O31" s="12"/>
    </row>
    <row r="32" spans="1:15" x14ac:dyDescent="0.3">
      <c r="A32" s="22">
        <v>27</v>
      </c>
      <c r="B32" s="17" t="s">
        <v>162</v>
      </c>
      <c r="C32" s="18" t="s">
        <v>163</v>
      </c>
      <c r="D32" s="23" t="s">
        <v>164</v>
      </c>
      <c r="E32" s="23" t="s">
        <v>160</v>
      </c>
      <c r="F32" s="24"/>
      <c r="G32" s="27"/>
      <c r="H32" s="29"/>
      <c r="I32" s="20"/>
      <c r="J32" s="24" t="s">
        <v>161</v>
      </c>
      <c r="K32" s="29">
        <v>100</v>
      </c>
      <c r="L32" s="29">
        <v>1000000</v>
      </c>
      <c r="M32" s="29" t="s">
        <v>16</v>
      </c>
      <c r="N32" s="29" t="s">
        <v>16</v>
      </c>
      <c r="O32" s="12" t="s">
        <v>165</v>
      </c>
    </row>
    <row r="33" spans="1:15" x14ac:dyDescent="0.3">
      <c r="A33" s="22"/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ht="31.5" customHeight="1" thickBot="1" x14ac:dyDescent="0.35">
      <c r="A34" s="43" t="s">
        <v>28</v>
      </c>
      <c r="B34" s="44"/>
      <c r="C34" s="44"/>
      <c r="D34" s="44"/>
      <c r="E34" s="44"/>
      <c r="F34" s="28"/>
      <c r="G34" s="21"/>
      <c r="H34" s="21">
        <f>SUM(H6:H33)</f>
        <v>19987</v>
      </c>
      <c r="I34" s="21">
        <f>SUM(I6:I33)</f>
        <v>199870000</v>
      </c>
      <c r="J34" s="21"/>
      <c r="K34" s="21">
        <f>SUM(K6:K33)</f>
        <v>19987</v>
      </c>
      <c r="L34" s="21">
        <f>SUM(L6:L33)</f>
        <v>199870000</v>
      </c>
      <c r="M34" s="21">
        <f>H34-K34</f>
        <v>0</v>
      </c>
      <c r="N34" s="21">
        <f>I34-L34</f>
        <v>0</v>
      </c>
      <c r="O34" s="11"/>
    </row>
    <row r="35" spans="1:15" x14ac:dyDescent="0.3">
      <c r="L35" s="15"/>
    </row>
    <row r="36" spans="1:15" x14ac:dyDescent="0.3">
      <c r="M36" s="15"/>
    </row>
    <row r="38" spans="1:15" x14ac:dyDescent="0.3">
      <c r="N38" s="16"/>
      <c r="O38" s="16"/>
    </row>
    <row r="40" spans="1:15" x14ac:dyDescent="0.3">
      <c r="N40" s="15"/>
    </row>
  </sheetData>
  <autoFilter ref="A5:O25"/>
  <mergeCells count="13">
    <mergeCell ref="A34:E34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showGridLines="0" zoomScale="85" zoomScaleNormal="85" workbookViewId="0">
      <pane ySplit="5" topLeftCell="A6" activePane="bottomLeft" state="frozen"/>
      <selection pane="bottomLeft" activeCell="L25" sqref="L25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8" t="s">
        <v>58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7.25" x14ac:dyDescent="0.3">
      <c r="A2" s="49" t="s">
        <v>136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7.25" thickBot="1" x14ac:dyDescent="0.35">
      <c r="A3" s="5"/>
      <c r="B3" s="5"/>
      <c r="C3" s="3"/>
      <c r="G3" s="50" t="s">
        <v>0</v>
      </c>
      <c r="H3" s="50"/>
      <c r="I3" s="50"/>
      <c r="J3" s="50"/>
      <c r="K3" s="50"/>
      <c r="L3" s="50"/>
      <c r="M3" s="50"/>
      <c r="N3" s="50"/>
      <c r="O3" s="50"/>
    </row>
    <row r="4" spans="1:15" ht="23.25" customHeight="1" x14ac:dyDescent="0.3">
      <c r="A4" s="51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4" t="s">
        <v>4</v>
      </c>
      <c r="G4" s="54"/>
      <c r="H4" s="54"/>
      <c r="I4" s="54"/>
      <c r="J4" s="54" t="s">
        <v>5</v>
      </c>
      <c r="K4" s="54"/>
      <c r="L4" s="54"/>
      <c r="M4" s="45" t="s">
        <v>6</v>
      </c>
      <c r="N4" s="45"/>
      <c r="O4" s="46" t="s">
        <v>7</v>
      </c>
    </row>
    <row r="5" spans="1:15" ht="23.25" customHeight="1" x14ac:dyDescent="0.3">
      <c r="A5" s="52"/>
      <c r="B5" s="53"/>
      <c r="C5" s="53"/>
      <c r="D5" s="53"/>
      <c r="E5" s="5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7"/>
    </row>
    <row r="6" spans="1:15" ht="23.25" customHeight="1" x14ac:dyDescent="0.3">
      <c r="A6" s="6">
        <v>1</v>
      </c>
      <c r="B6" s="4" t="s">
        <v>57</v>
      </c>
      <c r="C6" s="2" t="s">
        <v>23</v>
      </c>
      <c r="D6" s="14" t="s">
        <v>56</v>
      </c>
      <c r="E6" s="14" t="s">
        <v>55</v>
      </c>
      <c r="F6" s="13" t="s">
        <v>59</v>
      </c>
      <c r="G6" s="19">
        <v>9800</v>
      </c>
      <c r="H6" s="19">
        <v>3</v>
      </c>
      <c r="I6" s="19">
        <f>G6*H6</f>
        <v>29400</v>
      </c>
      <c r="J6" s="13" t="s">
        <v>59</v>
      </c>
      <c r="K6" s="19">
        <v>3</v>
      </c>
      <c r="L6" s="19">
        <v>29400</v>
      </c>
      <c r="M6" s="19">
        <f t="shared" ref="M6:N8" si="0">H6-K6</f>
        <v>0</v>
      </c>
      <c r="N6" s="19">
        <f t="shared" si="0"/>
        <v>0</v>
      </c>
      <c r="O6" s="42" t="s">
        <v>60</v>
      </c>
    </row>
    <row r="7" spans="1:15" ht="43.5" customHeight="1" x14ac:dyDescent="0.3">
      <c r="A7" s="33">
        <v>2</v>
      </c>
      <c r="B7" s="34" t="s">
        <v>107</v>
      </c>
      <c r="C7" s="34" t="s">
        <v>108</v>
      </c>
      <c r="D7" s="34" t="s">
        <v>109</v>
      </c>
      <c r="E7" s="34" t="s">
        <v>110</v>
      </c>
      <c r="F7" s="38" t="s">
        <v>111</v>
      </c>
      <c r="G7" s="39">
        <v>3830</v>
      </c>
      <c r="H7" s="40">
        <v>19</v>
      </c>
      <c r="I7" s="19">
        <f>G7*H7</f>
        <v>72770</v>
      </c>
      <c r="J7" s="39" t="s">
        <v>111</v>
      </c>
      <c r="K7" s="39">
        <v>19</v>
      </c>
      <c r="L7" s="41">
        <v>72770</v>
      </c>
      <c r="M7" s="19">
        <f t="shared" si="0"/>
        <v>0</v>
      </c>
      <c r="N7" s="19">
        <f t="shared" si="0"/>
        <v>0</v>
      </c>
      <c r="O7" s="42" t="s">
        <v>112</v>
      </c>
    </row>
    <row r="8" spans="1:15" ht="23.25" customHeight="1" x14ac:dyDescent="0.3">
      <c r="A8" s="33">
        <v>3</v>
      </c>
      <c r="B8" s="34" t="s">
        <v>113</v>
      </c>
      <c r="C8" s="34" t="s">
        <v>114</v>
      </c>
      <c r="D8" s="34" t="s">
        <v>115</v>
      </c>
      <c r="E8" s="34" t="s">
        <v>116</v>
      </c>
      <c r="F8" s="38" t="s">
        <v>117</v>
      </c>
      <c r="G8" s="39">
        <v>10000</v>
      </c>
      <c r="H8" s="40">
        <v>3</v>
      </c>
      <c r="I8" s="19">
        <f t="shared" ref="I8:I11" si="1">G8*H8</f>
        <v>30000</v>
      </c>
      <c r="J8" s="39" t="s">
        <v>117</v>
      </c>
      <c r="K8" s="39">
        <v>3</v>
      </c>
      <c r="L8" s="41">
        <v>30000</v>
      </c>
      <c r="M8" s="19">
        <f t="shared" si="0"/>
        <v>0</v>
      </c>
      <c r="N8" s="19">
        <f t="shared" si="0"/>
        <v>0</v>
      </c>
      <c r="O8" s="42" t="s">
        <v>118</v>
      </c>
    </row>
    <row r="9" spans="1:15" ht="23.25" customHeight="1" x14ac:dyDescent="0.3">
      <c r="A9" s="33">
        <v>4</v>
      </c>
      <c r="B9" s="34" t="s">
        <v>119</v>
      </c>
      <c r="C9" s="34" t="s">
        <v>120</v>
      </c>
      <c r="D9" s="34" t="s">
        <v>115</v>
      </c>
      <c r="E9" s="34" t="s">
        <v>121</v>
      </c>
      <c r="F9" s="38" t="s">
        <v>122</v>
      </c>
      <c r="G9" s="39">
        <v>10000</v>
      </c>
      <c r="H9" s="40">
        <v>3</v>
      </c>
      <c r="I9" s="19">
        <f t="shared" si="1"/>
        <v>30000</v>
      </c>
      <c r="J9" s="39" t="s">
        <v>122</v>
      </c>
      <c r="K9" s="39">
        <v>3</v>
      </c>
      <c r="L9" s="41">
        <v>30000</v>
      </c>
      <c r="M9" s="19">
        <f t="shared" ref="M9:M11" si="2">H9-K9</f>
        <v>0</v>
      </c>
      <c r="N9" s="19">
        <f t="shared" ref="N9:N11" si="3">I9-L9</f>
        <v>0</v>
      </c>
      <c r="O9" s="42" t="s">
        <v>123</v>
      </c>
    </row>
    <row r="10" spans="1:15" ht="23.25" customHeight="1" x14ac:dyDescent="0.3">
      <c r="A10" s="33">
        <v>5</v>
      </c>
      <c r="B10" s="34" t="s">
        <v>127</v>
      </c>
      <c r="C10" s="34" t="s">
        <v>128</v>
      </c>
      <c r="D10" s="34" t="s">
        <v>129</v>
      </c>
      <c r="E10" s="34" t="s">
        <v>130</v>
      </c>
      <c r="F10" s="38" t="s">
        <v>131</v>
      </c>
      <c r="G10" s="39">
        <v>3830</v>
      </c>
      <c r="H10" s="40">
        <v>20</v>
      </c>
      <c r="I10" s="19">
        <f t="shared" si="1"/>
        <v>76600</v>
      </c>
      <c r="J10" s="39" t="s">
        <v>131</v>
      </c>
      <c r="K10" s="39">
        <v>20</v>
      </c>
      <c r="L10" s="41">
        <v>76600</v>
      </c>
      <c r="M10" s="19">
        <f t="shared" si="2"/>
        <v>0</v>
      </c>
      <c r="N10" s="19">
        <f t="shared" si="3"/>
        <v>0</v>
      </c>
      <c r="O10" s="42" t="s">
        <v>132</v>
      </c>
    </row>
    <row r="11" spans="1:15" ht="33" x14ac:dyDescent="0.3">
      <c r="A11" s="33">
        <v>6</v>
      </c>
      <c r="B11" s="34" t="s">
        <v>137</v>
      </c>
      <c r="C11" s="34" t="s">
        <v>138</v>
      </c>
      <c r="D11" s="34" t="s">
        <v>139</v>
      </c>
      <c r="E11" s="34" t="s">
        <v>133</v>
      </c>
      <c r="F11" s="38" t="s">
        <v>140</v>
      </c>
      <c r="G11" s="39">
        <v>46060</v>
      </c>
      <c r="H11" s="40">
        <v>11</v>
      </c>
      <c r="I11" s="19">
        <f t="shared" si="1"/>
        <v>506660</v>
      </c>
      <c r="J11" s="39" t="s">
        <v>140</v>
      </c>
      <c r="K11" s="39">
        <v>11</v>
      </c>
      <c r="L11" s="41">
        <v>506660</v>
      </c>
      <c r="M11" s="19">
        <f t="shared" si="2"/>
        <v>0</v>
      </c>
      <c r="N11" s="19">
        <f t="shared" si="3"/>
        <v>0</v>
      </c>
      <c r="O11" s="42" t="s">
        <v>141</v>
      </c>
    </row>
    <row r="12" spans="1:15" ht="23.25" customHeight="1" x14ac:dyDescent="0.3">
      <c r="A12" s="33">
        <v>7</v>
      </c>
      <c r="B12" s="34" t="s">
        <v>83</v>
      </c>
      <c r="C12" s="34" t="s">
        <v>50</v>
      </c>
      <c r="D12" s="34" t="s">
        <v>115</v>
      </c>
      <c r="E12" s="34" t="s">
        <v>55</v>
      </c>
      <c r="F12" s="38" t="s">
        <v>134</v>
      </c>
      <c r="G12" s="39">
        <v>10000</v>
      </c>
      <c r="H12" s="40">
        <v>3</v>
      </c>
      <c r="I12" s="19">
        <f t="shared" ref="I12" si="4">G12*H12</f>
        <v>30000</v>
      </c>
      <c r="J12" s="39" t="s">
        <v>134</v>
      </c>
      <c r="K12" s="39">
        <v>3</v>
      </c>
      <c r="L12" s="41">
        <v>30000</v>
      </c>
      <c r="M12" s="19">
        <f t="shared" ref="M12:M13" si="5">H12-K12</f>
        <v>0</v>
      </c>
      <c r="N12" s="19">
        <f t="shared" ref="N12:N13" si="6">I12-L12</f>
        <v>0</v>
      </c>
      <c r="O12" s="42" t="s">
        <v>135</v>
      </c>
    </row>
    <row r="13" spans="1:15" ht="33" x14ac:dyDescent="0.3">
      <c r="A13" s="33">
        <v>8</v>
      </c>
      <c r="B13" s="34" t="s">
        <v>150</v>
      </c>
      <c r="C13" s="34" t="s">
        <v>151</v>
      </c>
      <c r="D13" s="34" t="s">
        <v>152</v>
      </c>
      <c r="E13" s="34" t="s">
        <v>55</v>
      </c>
      <c r="F13" s="38" t="s">
        <v>154</v>
      </c>
      <c r="G13" s="39">
        <v>29100</v>
      </c>
      <c r="H13" s="40">
        <v>6</v>
      </c>
      <c r="I13" s="19">
        <v>174600</v>
      </c>
      <c r="J13" s="39" t="s">
        <v>154</v>
      </c>
      <c r="K13" s="39">
        <v>6</v>
      </c>
      <c r="L13" s="41">
        <v>174600</v>
      </c>
      <c r="M13" s="19">
        <f t="shared" si="5"/>
        <v>0</v>
      </c>
      <c r="N13" s="19">
        <f t="shared" si="6"/>
        <v>0</v>
      </c>
      <c r="O13" s="42" t="s">
        <v>153</v>
      </c>
    </row>
    <row r="14" spans="1:15" ht="23.25" customHeight="1" x14ac:dyDescent="0.3">
      <c r="A14" s="33"/>
      <c r="B14" s="34"/>
      <c r="C14" s="34"/>
      <c r="D14" s="34"/>
      <c r="E14" s="34"/>
      <c r="F14" s="35"/>
      <c r="G14" s="36"/>
      <c r="H14" s="37"/>
      <c r="I14" s="37"/>
      <c r="J14" s="36"/>
      <c r="K14" s="36"/>
      <c r="L14" s="37"/>
      <c r="M14" s="35"/>
      <c r="N14" s="35"/>
      <c r="O14" s="42"/>
    </row>
    <row r="15" spans="1:15" ht="23.25" customHeight="1" x14ac:dyDescent="0.3">
      <c r="A15" s="33"/>
      <c r="B15" s="34"/>
      <c r="C15" s="34"/>
      <c r="D15" s="34"/>
      <c r="E15" s="34"/>
      <c r="F15" s="35"/>
      <c r="G15" s="36"/>
      <c r="H15" s="37"/>
      <c r="I15" s="37"/>
      <c r="J15" s="36"/>
      <c r="K15" s="36"/>
      <c r="L15" s="37"/>
      <c r="M15" s="35"/>
      <c r="N15" s="35"/>
      <c r="O15" s="42"/>
    </row>
    <row r="16" spans="1:15" ht="23.25" customHeight="1" x14ac:dyDescent="0.3">
      <c r="A16" s="33"/>
      <c r="B16" s="34"/>
      <c r="C16" s="34"/>
      <c r="D16" s="34"/>
      <c r="E16" s="34"/>
      <c r="F16" s="35"/>
      <c r="G16" s="36"/>
      <c r="H16" s="37"/>
      <c r="I16" s="37"/>
      <c r="J16" s="36"/>
      <c r="K16" s="36"/>
      <c r="L16" s="37"/>
      <c r="M16" s="35"/>
      <c r="N16" s="35"/>
      <c r="O16" s="42"/>
    </row>
    <row r="17" spans="1:15" ht="23.25" customHeight="1" x14ac:dyDescent="0.3">
      <c r="A17" s="33"/>
      <c r="B17" s="34"/>
      <c r="C17" s="34"/>
      <c r="D17" s="34"/>
      <c r="E17" s="34"/>
      <c r="F17" s="35"/>
      <c r="G17" s="36"/>
      <c r="H17" s="37"/>
      <c r="I17" s="37"/>
      <c r="J17" s="36"/>
      <c r="K17" s="36"/>
      <c r="L17" s="37"/>
      <c r="M17" s="35"/>
      <c r="N17" s="35"/>
      <c r="O17" s="42"/>
    </row>
    <row r="18" spans="1:15" x14ac:dyDescent="0.3">
      <c r="A18" s="6"/>
      <c r="B18" s="4"/>
      <c r="C18" s="2"/>
      <c r="D18" s="14"/>
      <c r="E18" s="14"/>
      <c r="F18" s="13"/>
      <c r="G18" s="19"/>
      <c r="H18" s="19"/>
      <c r="I18" s="19"/>
      <c r="J18" s="13"/>
      <c r="K18" s="19"/>
      <c r="L18" s="19"/>
      <c r="M18" s="19"/>
      <c r="N18" s="19"/>
      <c r="O18" s="42"/>
    </row>
    <row r="19" spans="1:15" hidden="1" x14ac:dyDescent="0.3">
      <c r="A19" s="6">
        <v>2</v>
      </c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>
        <f t="shared" ref="M19:N19" si="7">M18+H19-K19</f>
        <v>0</v>
      </c>
      <c r="N19" s="19">
        <f t="shared" si="7"/>
        <v>0</v>
      </c>
      <c r="O19" s="7"/>
    </row>
    <row r="20" spans="1:15" hidden="1" x14ac:dyDescent="0.3">
      <c r="A20" s="6">
        <v>3</v>
      </c>
      <c r="B20" s="4"/>
      <c r="C20" s="2"/>
      <c r="D20" s="14"/>
      <c r="E20" s="14"/>
      <c r="F20" s="13"/>
      <c r="G20" s="19"/>
      <c r="H20" s="19"/>
      <c r="I20" s="19">
        <f>G20*H20</f>
        <v>0</v>
      </c>
      <c r="J20" s="13"/>
      <c r="K20" s="19"/>
      <c r="L20" s="19"/>
      <c r="M20" s="19">
        <f t="shared" ref="M20:N24" si="8">M19+H20-K20</f>
        <v>0</v>
      </c>
      <c r="N20" s="19">
        <f t="shared" si="8"/>
        <v>0</v>
      </c>
      <c r="O20" s="7"/>
    </row>
    <row r="21" spans="1:15" hidden="1" x14ac:dyDescent="0.3">
      <c r="A21" s="6">
        <v>4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si="8"/>
        <v>0</v>
      </c>
      <c r="N21" s="19">
        <f t="shared" si="8"/>
        <v>0</v>
      </c>
      <c r="O21" s="7"/>
    </row>
    <row r="22" spans="1:15" hidden="1" x14ac:dyDescent="0.3">
      <c r="A22" s="6">
        <v>5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8"/>
        <v>0</v>
      </c>
      <c r="N22" s="19">
        <f t="shared" si="8"/>
        <v>0</v>
      </c>
      <c r="O22" s="7"/>
    </row>
    <row r="23" spans="1:15" hidden="1" x14ac:dyDescent="0.3">
      <c r="A23" s="6">
        <v>6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8"/>
        <v>0</v>
      </c>
      <c r="N23" s="19">
        <f t="shared" si="8"/>
        <v>0</v>
      </c>
      <c r="O23" s="7"/>
    </row>
    <row r="24" spans="1:15" hidden="1" x14ac:dyDescent="0.3">
      <c r="A24" s="6">
        <v>7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8"/>
        <v>0</v>
      </c>
      <c r="N24" s="19">
        <f t="shared" si="8"/>
        <v>0</v>
      </c>
      <c r="O24" s="7"/>
    </row>
    <row r="25" spans="1:15" ht="31.5" customHeight="1" thickBot="1" x14ac:dyDescent="0.35">
      <c r="A25" s="55" t="s">
        <v>28</v>
      </c>
      <c r="B25" s="56"/>
      <c r="C25" s="56"/>
      <c r="D25" s="56"/>
      <c r="E25" s="57"/>
      <c r="F25" s="32"/>
      <c r="G25" s="21"/>
      <c r="H25" s="21">
        <f>SUM(H6:H18)</f>
        <v>68</v>
      </c>
      <c r="I25" s="21">
        <f>SUM(I6:I18)</f>
        <v>950030</v>
      </c>
      <c r="J25" s="21"/>
      <c r="K25" s="21">
        <f>SUM(K6:K18)</f>
        <v>68</v>
      </c>
      <c r="L25" s="21">
        <f>SUM(L6:L18)</f>
        <v>950030</v>
      </c>
      <c r="M25" s="21">
        <f>H25-K25</f>
        <v>0</v>
      </c>
      <c r="N25" s="21">
        <f>I25-L25</f>
        <v>0</v>
      </c>
      <c r="O25" s="11"/>
    </row>
    <row r="27" spans="1:15" x14ac:dyDescent="0.3">
      <c r="M27" s="15"/>
    </row>
    <row r="29" spans="1:15" x14ac:dyDescent="0.3">
      <c r="N29" s="16"/>
      <c r="O29" s="16"/>
    </row>
    <row r="31" spans="1:15" x14ac:dyDescent="0.3">
      <c r="N31" s="15"/>
    </row>
    <row r="34" spans="3:3" x14ac:dyDescent="0.3">
      <c r="C34" s="1" t="s">
        <v>54</v>
      </c>
    </row>
  </sheetData>
  <autoFilter ref="A5:O5"/>
  <mergeCells count="13">
    <mergeCell ref="A25:E25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8" t="s">
        <v>21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7.25" x14ac:dyDescent="0.3">
      <c r="A2" s="49" t="s">
        <v>136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7.25" thickBot="1" x14ac:dyDescent="0.35">
      <c r="A3" s="5"/>
      <c r="B3" s="5"/>
      <c r="C3" s="3"/>
      <c r="G3" s="50" t="s">
        <v>0</v>
      </c>
      <c r="H3" s="50"/>
      <c r="I3" s="50"/>
      <c r="J3" s="50"/>
      <c r="K3" s="50"/>
      <c r="L3" s="50"/>
      <c r="M3" s="50"/>
      <c r="N3" s="50"/>
      <c r="O3" s="50"/>
    </row>
    <row r="4" spans="1:15" ht="23.25" customHeight="1" x14ac:dyDescent="0.3">
      <c r="A4" s="51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4" t="s">
        <v>4</v>
      </c>
      <c r="G4" s="54"/>
      <c r="H4" s="54"/>
      <c r="I4" s="54"/>
      <c r="J4" s="54" t="s">
        <v>5</v>
      </c>
      <c r="K4" s="54"/>
      <c r="L4" s="54"/>
      <c r="M4" s="45" t="s">
        <v>6</v>
      </c>
      <c r="N4" s="45"/>
      <c r="O4" s="46" t="s">
        <v>7</v>
      </c>
    </row>
    <row r="5" spans="1:15" ht="23.25" customHeight="1" x14ac:dyDescent="0.3">
      <c r="A5" s="52"/>
      <c r="B5" s="53"/>
      <c r="C5" s="53"/>
      <c r="D5" s="53"/>
      <c r="E5" s="5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7"/>
    </row>
    <row r="6" spans="1:15" x14ac:dyDescent="0.3">
      <c r="A6" s="22">
        <v>1</v>
      </c>
      <c r="B6" s="17" t="s">
        <v>16</v>
      </c>
      <c r="C6" s="18" t="s">
        <v>16</v>
      </c>
      <c r="D6" s="23" t="s">
        <v>36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3" t="s">
        <v>10</v>
      </c>
      <c r="B7" s="44"/>
      <c r="C7" s="44"/>
      <c r="D7" s="44"/>
      <c r="E7" s="4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2024-11-29T10:03:34Z</dcterms:modified>
</cp:coreProperties>
</file>